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7 IRP Update\1- Document\_DATA DISC\_Public\Chapters + Appendix\Chapter 4 - Load and Resource Balance\"/>
    </mc:Choice>
  </mc:AlternateContent>
  <bookViews>
    <workbookView xWindow="0" yWindow="7800" windowWidth="28800" windowHeight="12420" tabRatio="812"/>
  </bookViews>
  <sheets>
    <sheet name="Tbl 4.4 Summer-17 Update" sheetId="1" r:id="rId1"/>
    <sheet name="Tbl 4.5 Winter-17 Update" sheetId="5" r:id="rId2"/>
    <sheet name="Tbl 4.6 SMR-2017 IRP(adjusted)" sheetId="2" r:id="rId3"/>
    <sheet name="Tbl 4.7 Wtr-2017 IRP(adjusted)" sheetId="6" r:id="rId4"/>
    <sheet name="Tbl 4.8 Summer Delta" sheetId="3" r:id="rId5"/>
    <sheet name="Tbl 4.9 Winter Delta" sheetId="4" r:id="rId6"/>
    <sheet name="PG-Load Correction" sheetId="9" r:id="rId7"/>
    <sheet name="Summer-2017 IRP PP" sheetId="7" r:id="rId8"/>
    <sheet name="Winter-2017 IRP PP" sheetId="8" r:id="rId9"/>
  </sheets>
  <definedNames>
    <definedName name="_xlnm._FilterDatabase" localSheetId="5" hidden="1">'Tbl 4.9 Winter Delta'!$P$1:$Y$65</definedName>
    <definedName name="_ftn1" localSheetId="2">'Tbl 4.6 SMR-2017 IRP(adjusted)'!$B$5</definedName>
    <definedName name="_ftnref1" localSheetId="2">'Tbl 4.6 SMR-2017 IRP(adjusted)'!$B$2</definedName>
    <definedName name="_xlnm.Print_Area" localSheetId="4">'Tbl 4.8 Summer Delta'!$B$2:$AC$57</definedName>
    <definedName name="_xlnm.Print_Area" localSheetId="5">'Tbl 4.9 Winter Delta'!$B$2:$AC$57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3" l="1"/>
  <c r="E57" i="3" l="1"/>
  <c r="D57" i="3"/>
  <c r="E57" i="4"/>
  <c r="D57" i="4"/>
  <c r="C57" i="4"/>
  <c r="V47" i="9" l="1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D43" i="9"/>
  <c r="D34" i="9"/>
  <c r="C16" i="9"/>
  <c r="N36" i="9" l="1"/>
  <c r="R9" i="9"/>
  <c r="J9" i="9"/>
  <c r="Q9" i="9"/>
  <c r="I9" i="9"/>
  <c r="N9" i="9"/>
  <c r="F9" i="9"/>
  <c r="R18" i="9"/>
  <c r="U9" i="9"/>
  <c r="M9" i="9"/>
  <c r="E9" i="9"/>
  <c r="J18" i="9"/>
  <c r="G16" i="9"/>
  <c r="O16" i="9"/>
  <c r="C7" i="9"/>
  <c r="D36" i="9"/>
  <c r="D39" i="9" s="1"/>
  <c r="V18" i="9"/>
  <c r="N18" i="9"/>
  <c r="F18" i="9"/>
  <c r="V36" i="9"/>
  <c r="V45" i="9"/>
  <c r="S9" i="9"/>
  <c r="O9" i="9"/>
  <c r="K9" i="9"/>
  <c r="K16" i="9"/>
  <c r="G43" i="9"/>
  <c r="D45" i="9"/>
  <c r="F36" i="9"/>
  <c r="F43" i="9"/>
  <c r="N34" i="9"/>
  <c r="C9" i="9"/>
  <c r="C18" i="9"/>
  <c r="C21" i="9" s="1"/>
  <c r="N45" i="9"/>
  <c r="N43" i="9"/>
  <c r="D48" i="9"/>
  <c r="F7" i="9" l="1"/>
  <c r="F12" i="9" s="1"/>
  <c r="E7" i="9"/>
  <c r="E12" i="9" s="1"/>
  <c r="H9" i="9"/>
  <c r="F45" i="9"/>
  <c r="F48" i="9" s="1"/>
  <c r="Q7" i="9"/>
  <c r="Q12" i="9" s="1"/>
  <c r="F16" i="9"/>
  <c r="F21" i="9" s="1"/>
  <c r="N48" i="9"/>
  <c r="V43" i="9"/>
  <c r="V48" i="9" s="1"/>
  <c r="V34" i="9"/>
  <c r="V39" i="9" s="1"/>
  <c r="F34" i="9"/>
  <c r="F39" i="9" s="1"/>
  <c r="J16" i="9"/>
  <c r="J21" i="9" s="1"/>
  <c r="I7" i="9"/>
  <c r="I12" i="9" s="1"/>
  <c r="R16" i="9"/>
  <c r="R21" i="9" s="1"/>
  <c r="V16" i="9"/>
  <c r="V21" i="9" s="1"/>
  <c r="M7" i="9"/>
  <c r="M12" i="9" s="1"/>
  <c r="C12" i="9"/>
  <c r="N7" i="9"/>
  <c r="N12" i="9" s="1"/>
  <c r="O18" i="9"/>
  <c r="O21" i="9" s="1"/>
  <c r="G18" i="9"/>
  <c r="G21" i="9" s="1"/>
  <c r="R7" i="9"/>
  <c r="R12" i="9" s="1"/>
  <c r="N16" i="9"/>
  <c r="N21" i="9" s="1"/>
  <c r="V9" i="9"/>
  <c r="V7" i="9"/>
  <c r="S7" i="9"/>
  <c r="S12" i="9" s="1"/>
  <c r="U7" i="9"/>
  <c r="U12" i="9" s="1"/>
  <c r="G9" i="9"/>
  <c r="O43" i="9"/>
  <c r="O45" i="9"/>
  <c r="G45" i="9"/>
  <c r="G48" i="9" s="1"/>
  <c r="J45" i="9"/>
  <c r="J43" i="9"/>
  <c r="P9" i="9"/>
  <c r="N39" i="9"/>
  <c r="R36" i="9"/>
  <c r="R34" i="9"/>
  <c r="J36" i="9"/>
  <c r="J34" i="9"/>
  <c r="H7" i="9"/>
  <c r="G7" i="9"/>
  <c r="L9" i="9"/>
  <c r="R45" i="9"/>
  <c r="R43" i="9"/>
  <c r="S16" i="9"/>
  <c r="S18" i="9"/>
  <c r="P7" i="9"/>
  <c r="K18" i="9"/>
  <c r="K21" i="9" s="1"/>
  <c r="O36" i="9"/>
  <c r="O34" i="9"/>
  <c r="G34" i="9"/>
  <c r="G36" i="9"/>
  <c r="D9" i="9"/>
  <c r="T9" i="9"/>
  <c r="H34" i="9"/>
  <c r="H36" i="9"/>
  <c r="E34" i="9"/>
  <c r="E36" i="9"/>
  <c r="U34" i="9"/>
  <c r="U36" i="9"/>
  <c r="T43" i="9"/>
  <c r="T45" i="9"/>
  <c r="Q43" i="9"/>
  <c r="Q45" i="9"/>
  <c r="C45" i="9"/>
  <c r="C43" i="9"/>
  <c r="K34" i="9"/>
  <c r="K36" i="9"/>
  <c r="I34" i="9"/>
  <c r="I36" i="9"/>
  <c r="E43" i="9"/>
  <c r="E45" i="9"/>
  <c r="K45" i="9"/>
  <c r="K43" i="9"/>
  <c r="S34" i="9"/>
  <c r="S36" i="9"/>
  <c r="M16" i="9"/>
  <c r="M18" i="9"/>
  <c r="P18" i="9"/>
  <c r="P16" i="9"/>
  <c r="T34" i="9"/>
  <c r="T36" i="9"/>
  <c r="Q34" i="9"/>
  <c r="Q36" i="9"/>
  <c r="P43" i="9"/>
  <c r="P45" i="9"/>
  <c r="M43" i="9"/>
  <c r="M45" i="9"/>
  <c r="C36" i="9"/>
  <c r="U16" i="9"/>
  <c r="U18" i="9"/>
  <c r="E16" i="9"/>
  <c r="E18" i="9"/>
  <c r="H18" i="9"/>
  <c r="H16" i="9"/>
  <c r="Q16" i="9"/>
  <c r="Q18" i="9"/>
  <c r="T16" i="9"/>
  <c r="T18" i="9"/>
  <c r="D16" i="9"/>
  <c r="D18" i="9"/>
  <c r="L34" i="9"/>
  <c r="L36" i="9"/>
  <c r="H43" i="9"/>
  <c r="H45" i="9"/>
  <c r="U43" i="9"/>
  <c r="U45" i="9"/>
  <c r="P34" i="9"/>
  <c r="P36" i="9"/>
  <c r="M34" i="9"/>
  <c r="M36" i="9"/>
  <c r="L43" i="9"/>
  <c r="L45" i="9"/>
  <c r="I43" i="9"/>
  <c r="I45" i="9"/>
  <c r="S45" i="9"/>
  <c r="S43" i="9"/>
  <c r="I16" i="9"/>
  <c r="I18" i="9"/>
  <c r="L18" i="9"/>
  <c r="L16" i="9"/>
  <c r="H12" i="9" l="1"/>
  <c r="J7" i="9"/>
  <c r="J12" i="9" s="1"/>
  <c r="G12" i="9"/>
  <c r="O39" i="9"/>
  <c r="M39" i="9"/>
  <c r="M48" i="9"/>
  <c r="S39" i="9"/>
  <c r="Q48" i="9"/>
  <c r="I48" i="9"/>
  <c r="U48" i="9"/>
  <c r="L39" i="9"/>
  <c r="Q39" i="9"/>
  <c r="E48" i="9"/>
  <c r="K39" i="9"/>
  <c r="U39" i="9"/>
  <c r="J48" i="9"/>
  <c r="K48" i="9"/>
  <c r="G39" i="9"/>
  <c r="O48" i="9"/>
  <c r="I21" i="9"/>
  <c r="T21" i="9"/>
  <c r="U21" i="9"/>
  <c r="O7" i="9"/>
  <c r="O12" i="9" s="1"/>
  <c r="P12" i="9"/>
  <c r="V12" i="9"/>
  <c r="L21" i="9"/>
  <c r="D7" i="9"/>
  <c r="D12" i="9" s="1"/>
  <c r="L7" i="9"/>
  <c r="L12" i="9" s="1"/>
  <c r="C34" i="9"/>
  <c r="C39" i="9" s="1"/>
  <c r="T7" i="9"/>
  <c r="T12" i="9" s="1"/>
  <c r="S21" i="9"/>
  <c r="K7" i="9"/>
  <c r="K12" i="9" s="1"/>
  <c r="R48" i="9"/>
  <c r="J39" i="9"/>
  <c r="R39" i="9"/>
  <c r="L48" i="9"/>
  <c r="H48" i="9"/>
  <c r="Q21" i="9"/>
  <c r="E21" i="9"/>
  <c r="P48" i="9"/>
  <c r="T39" i="9"/>
  <c r="M21" i="9"/>
  <c r="I39" i="9"/>
  <c r="C48" i="9"/>
  <c r="T48" i="9"/>
  <c r="E39" i="9"/>
  <c r="H21" i="9"/>
  <c r="P21" i="9"/>
  <c r="S48" i="9"/>
  <c r="P39" i="9"/>
  <c r="D21" i="9"/>
  <c r="H39" i="9"/>
  <c r="X42" i="4" l="1"/>
  <c r="W42" i="4"/>
  <c r="V42" i="4"/>
  <c r="U42" i="4"/>
  <c r="T42" i="4"/>
  <c r="S42" i="4"/>
  <c r="R42" i="4"/>
  <c r="Q42" i="4"/>
  <c r="P42" i="4"/>
  <c r="O42" i="4"/>
  <c r="L42" i="4"/>
  <c r="K42" i="4"/>
  <c r="J42" i="4"/>
  <c r="I42" i="4"/>
  <c r="H42" i="4"/>
  <c r="G42" i="4"/>
  <c r="F42" i="4"/>
  <c r="E42" i="4"/>
  <c r="D42" i="4"/>
  <c r="C42" i="4"/>
  <c r="X20" i="4"/>
  <c r="W20" i="4"/>
  <c r="V20" i="4"/>
  <c r="U20" i="4"/>
  <c r="T20" i="4"/>
  <c r="S20" i="4"/>
  <c r="R20" i="4"/>
  <c r="Q20" i="4"/>
  <c r="P20" i="4"/>
  <c r="O20" i="4"/>
  <c r="L20" i="4"/>
  <c r="K20" i="4"/>
  <c r="J20" i="4"/>
  <c r="I20" i="4"/>
  <c r="H20" i="4"/>
  <c r="G20" i="4"/>
  <c r="F20" i="4"/>
  <c r="E20" i="4"/>
  <c r="D20" i="4"/>
  <c r="C20" i="4"/>
  <c r="X42" i="3"/>
  <c r="W42" i="3"/>
  <c r="V42" i="3"/>
  <c r="U42" i="3"/>
  <c r="T42" i="3"/>
  <c r="S42" i="3"/>
  <c r="R42" i="3"/>
  <c r="Q42" i="3"/>
  <c r="P42" i="3"/>
  <c r="M42" i="3"/>
  <c r="L42" i="3"/>
  <c r="K42" i="3"/>
  <c r="J42" i="3"/>
  <c r="I42" i="3"/>
  <c r="H42" i="3"/>
  <c r="G42" i="3"/>
  <c r="F42" i="3"/>
  <c r="E42" i="3"/>
  <c r="D42" i="3"/>
  <c r="C42" i="3"/>
  <c r="X20" i="3"/>
  <c r="W20" i="3"/>
  <c r="V20" i="3"/>
  <c r="U20" i="3"/>
  <c r="T20" i="3"/>
  <c r="S20" i="3"/>
  <c r="R20" i="3"/>
  <c r="Q20" i="3"/>
  <c r="P20" i="3"/>
  <c r="M20" i="3"/>
  <c r="L20" i="3"/>
  <c r="K20" i="3"/>
  <c r="J20" i="3"/>
  <c r="I20" i="3"/>
  <c r="H20" i="3"/>
  <c r="G20" i="3"/>
  <c r="F20" i="3"/>
  <c r="E20" i="3"/>
  <c r="D20" i="3"/>
  <c r="C20" i="3"/>
  <c r="G57" i="4" l="1"/>
  <c r="H57" i="4"/>
  <c r="I57" i="4"/>
  <c r="J57" i="4"/>
  <c r="K57" i="4"/>
  <c r="L57" i="4"/>
  <c r="O57" i="4"/>
  <c r="P57" i="4"/>
  <c r="Q57" i="4"/>
  <c r="R57" i="4"/>
  <c r="S57" i="4"/>
  <c r="T57" i="4"/>
  <c r="U57" i="4"/>
  <c r="V57" i="4"/>
  <c r="W57" i="4"/>
  <c r="X57" i="4"/>
  <c r="F57" i="4"/>
  <c r="G57" i="3"/>
  <c r="H57" i="3"/>
  <c r="I57" i="3"/>
  <c r="J57" i="3"/>
  <c r="K57" i="3"/>
  <c r="L57" i="3"/>
  <c r="M57" i="3"/>
  <c r="P57" i="3"/>
  <c r="Q57" i="3"/>
  <c r="R57" i="3"/>
  <c r="S57" i="3"/>
  <c r="T57" i="3"/>
  <c r="U57" i="3"/>
  <c r="V57" i="3"/>
  <c r="W57" i="3"/>
  <c r="X57" i="3"/>
  <c r="F57" i="3"/>
  <c r="D40" i="4" l="1"/>
  <c r="E18" i="4"/>
  <c r="X40" i="3"/>
  <c r="X18" i="3"/>
  <c r="T18" i="4" l="1"/>
  <c r="K18" i="4"/>
  <c r="C18" i="4"/>
  <c r="R18" i="4"/>
  <c r="H18" i="4"/>
  <c r="X18" i="4"/>
  <c r="P18" i="4"/>
  <c r="G18" i="4"/>
  <c r="U18" i="4"/>
  <c r="L18" i="4"/>
  <c r="F18" i="4"/>
  <c r="V18" i="4"/>
  <c r="Q18" i="4"/>
  <c r="J18" i="4"/>
  <c r="D18" i="4"/>
  <c r="U40" i="4"/>
  <c r="Q40" i="4"/>
  <c r="K40" i="4"/>
  <c r="G40" i="4"/>
  <c r="C40" i="4"/>
  <c r="X40" i="4"/>
  <c r="T40" i="4"/>
  <c r="P40" i="4"/>
  <c r="J40" i="4"/>
  <c r="F40" i="4"/>
  <c r="W40" i="4"/>
  <c r="S40" i="4"/>
  <c r="O40" i="4"/>
  <c r="I40" i="4"/>
  <c r="E40" i="4"/>
  <c r="V40" i="4"/>
  <c r="R40" i="4"/>
  <c r="L40" i="4"/>
  <c r="H40" i="4"/>
  <c r="W18" i="4"/>
  <c r="S18" i="4"/>
  <c r="O18" i="4"/>
  <c r="I18" i="4"/>
  <c r="E40" i="3"/>
  <c r="I40" i="3"/>
  <c r="M40" i="3"/>
  <c r="S40" i="3"/>
  <c r="W40" i="3"/>
  <c r="C40" i="3"/>
  <c r="G40" i="3"/>
  <c r="K40" i="3"/>
  <c r="Q40" i="3"/>
  <c r="U40" i="3"/>
  <c r="D40" i="3"/>
  <c r="H40" i="3"/>
  <c r="L40" i="3"/>
  <c r="R40" i="3"/>
  <c r="V40" i="3"/>
  <c r="F40" i="3"/>
  <c r="J40" i="3"/>
  <c r="P40" i="3"/>
  <c r="T40" i="3"/>
  <c r="E18" i="3"/>
  <c r="I18" i="3"/>
  <c r="M18" i="3"/>
  <c r="S18" i="3"/>
  <c r="W18" i="3"/>
  <c r="C18" i="3"/>
  <c r="G18" i="3"/>
  <c r="K18" i="3"/>
  <c r="Q18" i="3"/>
  <c r="U18" i="3"/>
  <c r="D18" i="3"/>
  <c r="H18" i="3"/>
  <c r="L18" i="3"/>
  <c r="R18" i="3"/>
  <c r="V18" i="3"/>
  <c r="F18" i="3"/>
  <c r="J18" i="3"/>
  <c r="P18" i="3"/>
  <c r="T18" i="3"/>
  <c r="X49" i="4" l="1"/>
  <c r="W49" i="4"/>
  <c r="V49" i="4"/>
  <c r="U49" i="4"/>
  <c r="T49" i="4"/>
  <c r="S49" i="4"/>
  <c r="R49" i="4"/>
  <c r="Q49" i="4"/>
  <c r="P49" i="4"/>
  <c r="O49" i="4"/>
  <c r="L49" i="4"/>
  <c r="K49" i="4"/>
  <c r="J49" i="4"/>
  <c r="I49" i="4"/>
  <c r="H49" i="4"/>
  <c r="G49" i="4"/>
  <c r="F49" i="4"/>
  <c r="E49" i="4"/>
  <c r="D49" i="4"/>
  <c r="C49" i="4"/>
  <c r="X27" i="4"/>
  <c r="W27" i="4"/>
  <c r="V27" i="4"/>
  <c r="U27" i="4"/>
  <c r="T27" i="4"/>
  <c r="S27" i="4"/>
  <c r="R27" i="4"/>
  <c r="Q27" i="4"/>
  <c r="P27" i="4"/>
  <c r="O27" i="4"/>
  <c r="L27" i="4"/>
  <c r="K27" i="4"/>
  <c r="J27" i="4"/>
  <c r="I27" i="4"/>
  <c r="H27" i="4"/>
  <c r="G27" i="4"/>
  <c r="F27" i="4"/>
  <c r="E27" i="4"/>
  <c r="D27" i="4"/>
  <c r="C27" i="4"/>
  <c r="D49" i="3"/>
  <c r="E49" i="3"/>
  <c r="F49" i="3"/>
  <c r="G49" i="3"/>
  <c r="H49" i="3"/>
  <c r="I49" i="3"/>
  <c r="J49" i="3"/>
  <c r="K49" i="3"/>
  <c r="L49" i="3"/>
  <c r="M49" i="3"/>
  <c r="P49" i="3"/>
  <c r="Q49" i="3"/>
  <c r="R49" i="3"/>
  <c r="S49" i="3"/>
  <c r="T49" i="3"/>
  <c r="U49" i="3"/>
  <c r="V49" i="3"/>
  <c r="W49" i="3"/>
  <c r="X49" i="3"/>
  <c r="C49" i="3"/>
  <c r="D27" i="3"/>
  <c r="E27" i="3"/>
  <c r="F27" i="3"/>
  <c r="G27" i="3"/>
  <c r="H27" i="3"/>
  <c r="I27" i="3"/>
  <c r="J27" i="3"/>
  <c r="K27" i="3"/>
  <c r="L27" i="3"/>
  <c r="M27" i="3"/>
  <c r="P27" i="3"/>
  <c r="Q27" i="3"/>
  <c r="R27" i="3"/>
  <c r="S27" i="3"/>
  <c r="T27" i="3"/>
  <c r="U27" i="3"/>
  <c r="V27" i="3"/>
  <c r="W27" i="3"/>
  <c r="X27" i="3"/>
  <c r="C27" i="3"/>
  <c r="V60" i="3" l="1"/>
  <c r="R60" i="3"/>
  <c r="L60" i="3"/>
  <c r="H60" i="3"/>
  <c r="D60" i="3"/>
  <c r="F60" i="4"/>
  <c r="J60" i="4"/>
  <c r="P60" i="4"/>
  <c r="T60" i="4"/>
  <c r="X60" i="4"/>
  <c r="C60" i="3"/>
  <c r="U60" i="3"/>
  <c r="Q60" i="3"/>
  <c r="K60" i="3"/>
  <c r="G60" i="3"/>
  <c r="C60" i="4"/>
  <c r="G60" i="4"/>
  <c r="K60" i="4"/>
  <c r="Q60" i="4"/>
  <c r="U60" i="4"/>
  <c r="X60" i="3"/>
  <c r="T60" i="3"/>
  <c r="P60" i="3"/>
  <c r="J60" i="3"/>
  <c r="F60" i="3"/>
  <c r="D60" i="4"/>
  <c r="H60" i="4"/>
  <c r="L60" i="4"/>
  <c r="R60" i="4"/>
  <c r="V60" i="4"/>
  <c r="W60" i="3"/>
  <c r="S60" i="3"/>
  <c r="M60" i="3"/>
  <c r="I60" i="3"/>
  <c r="E60" i="3"/>
  <c r="E60" i="4"/>
  <c r="I60" i="4"/>
  <c r="O60" i="4"/>
  <c r="S60" i="4"/>
  <c r="W60" i="4"/>
  <c r="O14" i="4" l="1"/>
  <c r="O36" i="4"/>
  <c r="O30" i="4"/>
  <c r="D35" i="4"/>
  <c r="K41" i="4"/>
  <c r="P12" i="4"/>
  <c r="O19" i="4"/>
  <c r="O11" i="4"/>
  <c r="F34" i="4"/>
  <c r="L7" i="4"/>
  <c r="O9" i="4"/>
  <c r="O10" i="4"/>
  <c r="O7" i="4"/>
  <c r="H35" i="4"/>
  <c r="G34" i="4"/>
  <c r="H9" i="4"/>
  <c r="G36" i="4"/>
  <c r="J41" i="4"/>
  <c r="P30" i="4"/>
  <c r="O12" i="4"/>
  <c r="O31" i="4"/>
  <c r="O33" i="4"/>
  <c r="O35" i="4"/>
  <c r="K29" i="4"/>
  <c r="L33" i="4"/>
  <c r="J35" i="4"/>
  <c r="C33" i="4"/>
  <c r="G12" i="4"/>
  <c r="K30" i="4"/>
  <c r="I35" i="4"/>
  <c r="J19" i="4"/>
  <c r="F14" i="4"/>
  <c r="I30" i="4"/>
  <c r="F12" i="4"/>
  <c r="H11" i="4"/>
  <c r="C10" i="4"/>
  <c r="F41" i="4"/>
  <c r="H30" i="4"/>
  <c r="H32" i="4"/>
  <c r="I12" i="4"/>
  <c r="I41" i="4"/>
  <c r="F9" i="4"/>
  <c r="H12" i="4"/>
  <c r="G19" i="4"/>
  <c r="I7" i="4"/>
  <c r="C35" i="4"/>
  <c r="G11" i="4"/>
  <c r="E41" i="4"/>
  <c r="L14" i="4"/>
  <c r="J8" i="4"/>
  <c r="F8" i="4"/>
  <c r="E33" i="4"/>
  <c r="D31" i="4"/>
  <c r="H7" i="4"/>
  <c r="J29" i="4"/>
  <c r="F29" i="4"/>
  <c r="C14" i="4"/>
  <c r="E14" i="4"/>
  <c r="K12" i="4"/>
  <c r="C41" i="4"/>
  <c r="C34" i="4"/>
  <c r="E32" i="4"/>
  <c r="L19" i="4"/>
  <c r="C11" i="4"/>
  <c r="I10" i="4"/>
  <c r="J31" i="4"/>
  <c r="L32" i="4"/>
  <c r="E34" i="4"/>
  <c r="K9" i="4"/>
  <c r="L29" i="4"/>
  <c r="G29" i="4"/>
  <c r="C32" i="4"/>
  <c r="D12" i="4"/>
  <c r="C9" i="4"/>
  <c r="O29" i="4"/>
  <c r="L30" i="4"/>
  <c r="D34" i="4"/>
  <c r="D29" i="4"/>
  <c r="E35" i="4"/>
  <c r="L11" i="4"/>
  <c r="L41" i="4"/>
  <c r="G31" i="4"/>
  <c r="F10" i="4"/>
  <c r="F7" i="4"/>
  <c r="E30" i="4"/>
  <c r="J34" i="4"/>
  <c r="H8" i="4"/>
  <c r="D8" i="4"/>
  <c r="H36" i="4"/>
  <c r="I32" i="4"/>
  <c r="H14" i="4"/>
  <c r="E12" i="4"/>
  <c r="F33" i="4"/>
  <c r="D32" i="4"/>
  <c r="I9" i="4"/>
  <c r="J11" i="4"/>
  <c r="C36" i="4"/>
  <c r="H10" i="4"/>
  <c r="C8" i="4"/>
  <c r="F30" i="4"/>
  <c r="I34" i="4"/>
  <c r="D36" i="4"/>
  <c r="H29" i="4"/>
  <c r="J14" i="4"/>
  <c r="E7" i="4"/>
  <c r="J32" i="4"/>
  <c r="K8" i="4"/>
  <c r="J33" i="4"/>
  <c r="D19" i="4"/>
  <c r="K11" i="4"/>
  <c r="J36" i="4"/>
  <c r="K35" i="4"/>
  <c r="G7" i="4"/>
  <c r="I31" i="4"/>
  <c r="I11" i="4"/>
  <c r="G30" i="4"/>
  <c r="E36" i="4"/>
  <c r="K31" i="4"/>
  <c r="D33" i="4"/>
  <c r="G8" i="4"/>
  <c r="J30" i="4"/>
  <c r="J12" i="4"/>
  <c r="G32" i="4"/>
  <c r="I33" i="4"/>
  <c r="J9" i="4"/>
  <c r="C29" i="4"/>
  <c r="C31" i="4"/>
  <c r="L12" i="4"/>
  <c r="E8" i="4"/>
  <c r="E19" i="4"/>
  <c r="H31" i="4"/>
  <c r="C7" i="4"/>
  <c r="J7" i="4"/>
  <c r="G10" i="4"/>
  <c r="K34" i="4"/>
  <c r="K14" i="4"/>
  <c r="F31" i="4"/>
  <c r="F35" i="4"/>
  <c r="E9" i="4"/>
  <c r="I36" i="4"/>
  <c r="F32" i="4"/>
  <c r="I8" i="4"/>
  <c r="H33" i="4"/>
  <c r="H41" i="4"/>
  <c r="K33" i="4"/>
  <c r="D14" i="4"/>
  <c r="C12" i="4"/>
  <c r="D9" i="4"/>
  <c r="K10" i="4"/>
  <c r="L31" i="4"/>
  <c r="K32" i="4"/>
  <c r="E31" i="4"/>
  <c r="L35" i="4"/>
  <c r="E29" i="4"/>
  <c r="G35" i="4"/>
  <c r="G41" i="4"/>
  <c r="K36" i="4"/>
  <c r="F36" i="4"/>
  <c r="P10" i="4"/>
  <c r="P41" i="4"/>
  <c r="P7" i="4"/>
  <c r="P19" i="4"/>
  <c r="P36" i="4"/>
  <c r="P9" i="4"/>
  <c r="P31" i="4"/>
  <c r="P35" i="4"/>
  <c r="P11" i="4"/>
  <c r="P29" i="4"/>
  <c r="P8" i="4"/>
  <c r="P32" i="4"/>
  <c r="P14" i="4"/>
  <c r="P33" i="4"/>
  <c r="P34" i="4" l="1"/>
  <c r="G33" i="4"/>
  <c r="L8" i="4"/>
  <c r="H34" i="4"/>
  <c r="K7" i="4"/>
  <c r="J10" i="4"/>
  <c r="E10" i="4"/>
  <c r="C30" i="4"/>
  <c r="D41" i="4"/>
  <c r="D30" i="4"/>
  <c r="H19" i="4"/>
  <c r="C19" i="4"/>
  <c r="F11" i="4"/>
  <c r="D11" i="4"/>
  <c r="L10" i="4"/>
  <c r="F19" i="4"/>
  <c r="I19" i="4"/>
  <c r="D10" i="4"/>
  <c r="E11" i="4"/>
  <c r="O34" i="4"/>
  <c r="O8" i="4"/>
  <c r="G14" i="4"/>
  <c r="L9" i="4"/>
  <c r="K19" i="4"/>
  <c r="I29" i="4"/>
  <c r="I14" i="4"/>
  <c r="O32" i="4"/>
  <c r="O41" i="4"/>
  <c r="D7" i="4"/>
  <c r="G9" i="4"/>
  <c r="L34" i="4"/>
  <c r="L36" i="4"/>
  <c r="Q14" i="4"/>
  <c r="Q12" i="4"/>
  <c r="Q31" i="4"/>
  <c r="Q11" i="4"/>
  <c r="Q7" i="4"/>
  <c r="R32" i="4"/>
  <c r="Q19" i="4"/>
  <c r="Q34" i="4"/>
  <c r="R11" i="4"/>
  <c r="R10" i="4"/>
  <c r="Q41" i="4"/>
  <c r="Q9" i="4"/>
  <c r="Q32" i="4"/>
  <c r="Q8" i="4"/>
  <c r="Q29" i="4"/>
  <c r="Q35" i="4"/>
  <c r="Q33" i="4"/>
  <c r="Q10" i="4"/>
  <c r="Q30" i="4"/>
  <c r="Q36" i="4"/>
  <c r="E37" i="4" l="1"/>
  <c r="H37" i="4"/>
  <c r="K37" i="4"/>
  <c r="L37" i="4"/>
  <c r="D37" i="4"/>
  <c r="G37" i="4"/>
  <c r="C37" i="4"/>
  <c r="I37" i="4"/>
  <c r="P37" i="4"/>
  <c r="J37" i="4"/>
  <c r="F37" i="4"/>
  <c r="O37" i="4"/>
  <c r="R8" i="4"/>
  <c r="R14" i="4"/>
  <c r="R31" i="4"/>
  <c r="R34" i="4"/>
  <c r="R35" i="4"/>
  <c r="R19" i="4"/>
  <c r="R7" i="4"/>
  <c r="R41" i="4"/>
  <c r="R36" i="4"/>
  <c r="R29" i="4"/>
  <c r="S7" i="4"/>
  <c r="C8" i="3"/>
  <c r="C19" i="3"/>
  <c r="C12" i="3"/>
  <c r="C41" i="3"/>
  <c r="C14" i="3"/>
  <c r="C30" i="3"/>
  <c r="C9" i="3"/>
  <c r="D8" i="3"/>
  <c r="C33" i="3"/>
  <c r="C29" i="3"/>
  <c r="C10" i="3"/>
  <c r="C35" i="3"/>
  <c r="C31" i="3"/>
  <c r="C34" i="3"/>
  <c r="C7" i="3"/>
  <c r="C11" i="3"/>
  <c r="C36" i="3"/>
  <c r="C32" i="3"/>
  <c r="Q37" i="4" l="1"/>
  <c r="R9" i="4"/>
  <c r="R33" i="4"/>
  <c r="R12" i="4"/>
  <c r="R30" i="4"/>
  <c r="S32" i="4"/>
  <c r="S34" i="4"/>
  <c r="S10" i="4"/>
  <c r="S9" i="4"/>
  <c r="S8" i="4"/>
  <c r="S30" i="4"/>
  <c r="S31" i="4"/>
  <c r="S12" i="4"/>
  <c r="S19" i="4"/>
  <c r="S14" i="4"/>
  <c r="S41" i="4"/>
  <c r="S11" i="4"/>
  <c r="S36" i="4"/>
  <c r="S33" i="4"/>
  <c r="S29" i="4"/>
  <c r="S35" i="4"/>
  <c r="D19" i="3"/>
  <c r="D14" i="3"/>
  <c r="D41" i="3"/>
  <c r="D10" i="3"/>
  <c r="D7" i="3"/>
  <c r="D31" i="3"/>
  <c r="D36" i="3"/>
  <c r="E14" i="3"/>
  <c r="D9" i="3"/>
  <c r="D34" i="3"/>
  <c r="D35" i="3"/>
  <c r="D30" i="3"/>
  <c r="D33" i="3"/>
  <c r="D29" i="3"/>
  <c r="D12" i="3"/>
  <c r="D32" i="3"/>
  <c r="D11" i="3" l="1"/>
  <c r="R37" i="4"/>
  <c r="C5" i="3"/>
  <c r="E8" i="3"/>
  <c r="E19" i="3"/>
  <c r="T11" i="4"/>
  <c r="T36" i="4"/>
  <c r="T31" i="4"/>
  <c r="T8" i="4"/>
  <c r="T12" i="4"/>
  <c r="T34" i="4"/>
  <c r="T19" i="4"/>
  <c r="T30" i="4"/>
  <c r="T9" i="4"/>
  <c r="T7" i="4"/>
  <c r="T41" i="4"/>
  <c r="T14" i="4"/>
  <c r="T10" i="4"/>
  <c r="T32" i="4"/>
  <c r="T29" i="4"/>
  <c r="T35" i="4"/>
  <c r="T33" i="4"/>
  <c r="E41" i="3"/>
  <c r="E32" i="3"/>
  <c r="E30" i="3"/>
  <c r="E34" i="3"/>
  <c r="F14" i="3"/>
  <c r="E9" i="3"/>
  <c r="E29" i="3"/>
  <c r="E12" i="3"/>
  <c r="E35" i="3"/>
  <c r="E10" i="3"/>
  <c r="E31" i="3"/>
  <c r="E7" i="3"/>
  <c r="E33" i="3"/>
  <c r="E11" i="3" l="1"/>
  <c r="D5" i="3"/>
  <c r="S37" i="4"/>
  <c r="E36" i="3"/>
  <c r="E5" i="3"/>
  <c r="U29" i="4"/>
  <c r="U12" i="4"/>
  <c r="U33" i="4"/>
  <c r="U10" i="4"/>
  <c r="U35" i="4"/>
  <c r="U19" i="4"/>
  <c r="U34" i="4"/>
  <c r="U8" i="4"/>
  <c r="U41" i="4"/>
  <c r="V14" i="4"/>
  <c r="U9" i="4"/>
  <c r="U11" i="4"/>
  <c r="U32" i="4"/>
  <c r="U7" i="4"/>
  <c r="U31" i="4"/>
  <c r="U30" i="4"/>
  <c r="U36" i="4"/>
  <c r="U14" i="4"/>
  <c r="F19" i="3"/>
  <c r="F8" i="3"/>
  <c r="F41" i="3"/>
  <c r="F29" i="3"/>
  <c r="F10" i="3"/>
  <c r="F12" i="3"/>
  <c r="F9" i="3"/>
  <c r="F30" i="3"/>
  <c r="F33" i="3"/>
  <c r="F35" i="3"/>
  <c r="F7" i="3"/>
  <c r="F34" i="3"/>
  <c r="F32" i="3"/>
  <c r="F31" i="3"/>
  <c r="F11" i="3" l="1"/>
  <c r="F5" i="3"/>
  <c r="T37" i="4"/>
  <c r="F36" i="3"/>
  <c r="V32" i="4"/>
  <c r="V12" i="4"/>
  <c r="T39" i="4"/>
  <c r="D39" i="4"/>
  <c r="J39" i="4"/>
  <c r="U39" i="4"/>
  <c r="O39" i="4"/>
  <c r="C39" i="4"/>
  <c r="V39" i="4"/>
  <c r="Q39" i="4"/>
  <c r="L39" i="4"/>
  <c r="R39" i="4"/>
  <c r="H39" i="4"/>
  <c r="G39" i="4"/>
  <c r="V9" i="4"/>
  <c r="V41" i="4"/>
  <c r="V7" i="4"/>
  <c r="V11" i="4"/>
  <c r="V10" i="4"/>
  <c r="V31" i="4"/>
  <c r="V29" i="4"/>
  <c r="V35" i="4"/>
  <c r="V33" i="4"/>
  <c r="W8" i="4"/>
  <c r="V8" i="4"/>
  <c r="V30" i="4"/>
  <c r="G14" i="3"/>
  <c r="V19" i="4"/>
  <c r="V34" i="4"/>
  <c r="G19" i="3"/>
  <c r="G8" i="3"/>
  <c r="G41" i="3"/>
  <c r="G7" i="3"/>
  <c r="G10" i="3"/>
  <c r="G36" i="3"/>
  <c r="G33" i="3"/>
  <c r="G9" i="3"/>
  <c r="G29" i="3"/>
  <c r="G35" i="3"/>
  <c r="G30" i="3"/>
  <c r="G32" i="3"/>
  <c r="G34" i="3"/>
  <c r="G31" i="3"/>
  <c r="G12" i="3"/>
  <c r="G5" i="3"/>
  <c r="G11" i="3" l="1"/>
  <c r="V36" i="4"/>
  <c r="U37" i="4"/>
  <c r="W19" i="4"/>
  <c r="S17" i="4"/>
  <c r="W34" i="4"/>
  <c r="P39" i="4"/>
  <c r="K39" i="4"/>
  <c r="R17" i="4"/>
  <c r="J17" i="4"/>
  <c r="E17" i="4"/>
  <c r="U17" i="4"/>
  <c r="I39" i="4"/>
  <c r="W17" i="4"/>
  <c r="I17" i="4"/>
  <c r="F39" i="4"/>
  <c r="V17" i="4"/>
  <c r="G17" i="4"/>
  <c r="O17" i="4"/>
  <c r="T17" i="4"/>
  <c r="E39" i="4"/>
  <c r="W39" i="4"/>
  <c r="L17" i="4"/>
  <c r="S39" i="4"/>
  <c r="K17" i="4"/>
  <c r="W10" i="4"/>
  <c r="W36" i="4"/>
  <c r="W11" i="4"/>
  <c r="W35" i="4"/>
  <c r="W31" i="4"/>
  <c r="W7" i="4"/>
  <c r="W32" i="4"/>
  <c r="W14" i="4"/>
  <c r="W29" i="4"/>
  <c r="W9" i="4"/>
  <c r="W12" i="4"/>
  <c r="W33" i="4"/>
  <c r="H14" i="3"/>
  <c r="H19" i="3"/>
  <c r="H8" i="3"/>
  <c r="H41" i="3"/>
  <c r="H9" i="3"/>
  <c r="H10" i="3"/>
  <c r="H34" i="3"/>
  <c r="H31" i="3"/>
  <c r="H35" i="3"/>
  <c r="H36" i="3"/>
  <c r="H29" i="3"/>
  <c r="H12" i="3"/>
  <c r="H7" i="3"/>
  <c r="H32" i="3"/>
  <c r="H33" i="3"/>
  <c r="H30" i="3"/>
  <c r="H5" i="3"/>
  <c r="H11" i="3" l="1"/>
  <c r="W41" i="4"/>
  <c r="V37" i="4"/>
  <c r="W30" i="4"/>
  <c r="P17" i="4"/>
  <c r="X39" i="4"/>
  <c r="Q17" i="4"/>
  <c r="H17" i="4"/>
  <c r="C17" i="4"/>
  <c r="F17" i="4"/>
  <c r="D17" i="4"/>
  <c r="X17" i="4"/>
  <c r="X10" i="4"/>
  <c r="X32" i="4"/>
  <c r="X7" i="4"/>
  <c r="X11" i="4"/>
  <c r="X41" i="4"/>
  <c r="X14" i="4"/>
  <c r="I14" i="3"/>
  <c r="X12" i="4"/>
  <c r="X29" i="4"/>
  <c r="X35" i="4"/>
  <c r="X33" i="4"/>
  <c r="X30" i="4"/>
  <c r="X36" i="4"/>
  <c r="X8" i="4"/>
  <c r="X19" i="4"/>
  <c r="X34" i="4"/>
  <c r="X9" i="4"/>
  <c r="X31" i="4"/>
  <c r="I41" i="3"/>
  <c r="I19" i="3"/>
  <c r="I8" i="3"/>
  <c r="I35" i="3"/>
  <c r="I34" i="3"/>
  <c r="I12" i="3"/>
  <c r="J19" i="3"/>
  <c r="I29" i="3"/>
  <c r="I9" i="3"/>
  <c r="I31" i="3"/>
  <c r="I30" i="3"/>
  <c r="I10" i="3"/>
  <c r="I7" i="3"/>
  <c r="I32" i="3"/>
  <c r="I36" i="3"/>
  <c r="I33" i="3"/>
  <c r="I5" i="3"/>
  <c r="I11" i="3" l="1"/>
  <c r="W37" i="4"/>
  <c r="J8" i="3"/>
  <c r="J14" i="3"/>
  <c r="J9" i="3"/>
  <c r="J7" i="3"/>
  <c r="J12" i="3"/>
  <c r="K19" i="3"/>
  <c r="J36" i="3"/>
  <c r="J32" i="3"/>
  <c r="J10" i="3"/>
  <c r="J31" i="3"/>
  <c r="J35" i="3"/>
  <c r="J34" i="3"/>
  <c r="J29" i="3"/>
  <c r="J30" i="3"/>
  <c r="J33" i="3"/>
  <c r="J5" i="3"/>
  <c r="J11" i="3" l="1"/>
  <c r="J41" i="3"/>
  <c r="X37" i="4"/>
  <c r="K8" i="3"/>
  <c r="K14" i="3"/>
  <c r="K9" i="3"/>
  <c r="K10" i="3"/>
  <c r="K29" i="3"/>
  <c r="K31" i="3"/>
  <c r="K12" i="3"/>
  <c r="K35" i="3"/>
  <c r="L8" i="3"/>
  <c r="K7" i="3"/>
  <c r="K34" i="3"/>
  <c r="K33" i="3"/>
  <c r="K32" i="3"/>
  <c r="K30" i="3"/>
  <c r="K36" i="3"/>
  <c r="K5" i="3"/>
  <c r="K11" i="3" l="1"/>
  <c r="K41" i="3"/>
  <c r="L19" i="3"/>
  <c r="L14" i="3"/>
  <c r="L41" i="3"/>
  <c r="L7" i="3"/>
  <c r="L34" i="3"/>
  <c r="L35" i="3"/>
  <c r="L33" i="3"/>
  <c r="L30" i="3"/>
  <c r="L31" i="3"/>
  <c r="L32" i="3"/>
  <c r="L12" i="3"/>
  <c r="M8" i="3"/>
  <c r="L10" i="3"/>
  <c r="L36" i="3"/>
  <c r="L9" i="3"/>
  <c r="L29" i="3"/>
  <c r="L11" i="3" l="1"/>
  <c r="L5" i="3"/>
  <c r="M14" i="3"/>
  <c r="M19" i="3"/>
  <c r="M41" i="3"/>
  <c r="M36" i="3"/>
  <c r="M10" i="3"/>
  <c r="M31" i="3"/>
  <c r="M33" i="3"/>
  <c r="M7" i="3"/>
  <c r="M32" i="3"/>
  <c r="M9" i="3"/>
  <c r="M34" i="3"/>
  <c r="P8" i="3"/>
  <c r="M35" i="3"/>
  <c r="M30" i="3"/>
  <c r="M12" i="3"/>
  <c r="M29" i="3"/>
  <c r="M5" i="3"/>
  <c r="M11" i="3" l="1"/>
  <c r="P14" i="3"/>
  <c r="P19" i="3"/>
  <c r="P41" i="3"/>
  <c r="P31" i="3"/>
  <c r="P9" i="3"/>
  <c r="Q14" i="3"/>
  <c r="P30" i="3"/>
  <c r="P34" i="3"/>
  <c r="P10" i="3"/>
  <c r="P33" i="3"/>
  <c r="P35" i="3"/>
  <c r="P36" i="3"/>
  <c r="P32" i="3"/>
  <c r="P7" i="3"/>
  <c r="P29" i="3"/>
  <c r="P12" i="3"/>
  <c r="P5" i="3"/>
  <c r="P11" i="3" l="1"/>
  <c r="Q19" i="3"/>
  <c r="Q8" i="3"/>
  <c r="Q41" i="3"/>
  <c r="Q34" i="3"/>
  <c r="R8" i="3"/>
  <c r="Q7" i="3"/>
  <c r="Q35" i="3"/>
  <c r="Q33" i="3"/>
  <c r="Q10" i="3"/>
  <c r="Q31" i="3"/>
  <c r="Q30" i="3"/>
  <c r="Q32" i="3"/>
  <c r="Q9" i="3"/>
  <c r="Q29" i="3"/>
  <c r="Q12" i="3"/>
  <c r="Q5" i="3"/>
  <c r="Q11" i="3" l="1"/>
  <c r="Q36" i="3"/>
  <c r="R19" i="3"/>
  <c r="R14" i="3"/>
  <c r="R41" i="3"/>
  <c r="R10" i="3"/>
  <c r="R7" i="3"/>
  <c r="R31" i="3"/>
  <c r="R32" i="3"/>
  <c r="R33" i="3"/>
  <c r="R30" i="3"/>
  <c r="R36" i="3"/>
  <c r="R12" i="3"/>
  <c r="R35" i="3"/>
  <c r="R29" i="3"/>
  <c r="R34" i="3"/>
  <c r="R9" i="3"/>
  <c r="R5" i="3"/>
  <c r="R11" i="3" l="1"/>
  <c r="S14" i="3"/>
  <c r="S8" i="3"/>
  <c r="S19" i="3"/>
  <c r="S41" i="3"/>
  <c r="S10" i="3"/>
  <c r="S36" i="3"/>
  <c r="S29" i="3"/>
  <c r="S31" i="3"/>
  <c r="S7" i="3"/>
  <c r="S32" i="3"/>
  <c r="S9" i="3"/>
  <c r="S35" i="3"/>
  <c r="S34" i="3"/>
  <c r="S12" i="3"/>
  <c r="S30" i="3"/>
  <c r="S33" i="3"/>
  <c r="T14" i="3"/>
  <c r="S5" i="3"/>
  <c r="S11" i="3" l="1"/>
  <c r="T19" i="3"/>
  <c r="T8" i="3"/>
  <c r="T41" i="3"/>
  <c r="T30" i="3"/>
  <c r="T31" i="3"/>
  <c r="T33" i="3"/>
  <c r="T35" i="3"/>
  <c r="T9" i="3"/>
  <c r="T34" i="3"/>
  <c r="T10" i="3"/>
  <c r="T32" i="3"/>
  <c r="U19" i="3"/>
  <c r="T12" i="3"/>
  <c r="T7" i="3"/>
  <c r="T29" i="3"/>
  <c r="T5" i="3"/>
  <c r="T11" i="3" l="1"/>
  <c r="T36" i="3"/>
  <c r="U8" i="3"/>
  <c r="U14" i="3"/>
  <c r="U30" i="3"/>
  <c r="U31" i="3"/>
  <c r="U7" i="3"/>
  <c r="U12" i="3"/>
  <c r="U35" i="3"/>
  <c r="U36" i="3"/>
  <c r="V8" i="3"/>
  <c r="U29" i="3"/>
  <c r="U9" i="3"/>
  <c r="U34" i="3"/>
  <c r="U10" i="3"/>
  <c r="U32" i="3"/>
  <c r="U33" i="3"/>
  <c r="U5" i="3"/>
  <c r="U11" i="3" l="1"/>
  <c r="U41" i="3"/>
  <c r="V14" i="3"/>
  <c r="V19" i="3"/>
  <c r="V41" i="3"/>
  <c r="V9" i="3"/>
  <c r="V31" i="3"/>
  <c r="V29" i="3"/>
  <c r="V36" i="3"/>
  <c r="V12" i="3"/>
  <c r="V34" i="3"/>
  <c r="V32" i="3"/>
  <c r="V30" i="3"/>
  <c r="V10" i="3"/>
  <c r="V35" i="3"/>
  <c r="V33" i="3"/>
  <c r="V7" i="3"/>
  <c r="V5" i="3"/>
  <c r="V11" i="3" l="1"/>
  <c r="W19" i="3"/>
  <c r="W8" i="3"/>
  <c r="W14" i="3"/>
  <c r="W41" i="3"/>
  <c r="W31" i="3"/>
  <c r="W9" i="3"/>
  <c r="W33" i="3"/>
  <c r="W12" i="3"/>
  <c r="W34" i="3"/>
  <c r="W29" i="3"/>
  <c r="W36" i="3"/>
  <c r="W30" i="3"/>
  <c r="W35" i="3"/>
  <c r="W7" i="3"/>
  <c r="W32" i="3"/>
  <c r="W10" i="3"/>
  <c r="X8" i="3"/>
  <c r="W5" i="3"/>
  <c r="W11" i="3" l="1"/>
  <c r="X14" i="3"/>
  <c r="X19" i="3"/>
  <c r="X41" i="3"/>
  <c r="X9" i="3"/>
  <c r="X7" i="3"/>
  <c r="X36" i="3"/>
  <c r="X12" i="3"/>
  <c r="X30" i="3"/>
  <c r="X29" i="3"/>
  <c r="X35" i="3"/>
  <c r="X33" i="3"/>
  <c r="X31" i="3"/>
  <c r="X34" i="3"/>
  <c r="X10" i="3"/>
  <c r="X32" i="3"/>
  <c r="X5" i="3"/>
  <c r="X11" i="3" l="1"/>
  <c r="E13" i="4" l="1"/>
  <c r="D13" i="4"/>
  <c r="C13" i="4"/>
  <c r="F13" i="4"/>
  <c r="C13" i="3"/>
  <c r="D13" i="3"/>
  <c r="E13" i="3" l="1"/>
  <c r="G13" i="4"/>
  <c r="D51" i="4"/>
  <c r="D15" i="4"/>
  <c r="E51" i="4"/>
  <c r="E15" i="4"/>
  <c r="F13" i="3"/>
  <c r="H13" i="3"/>
  <c r="G51" i="4" l="1"/>
  <c r="G15" i="4"/>
  <c r="C51" i="4"/>
  <c r="C15" i="4"/>
  <c r="G13" i="3"/>
  <c r="F51" i="4"/>
  <c r="F15" i="4"/>
  <c r="H13" i="4"/>
  <c r="I13" i="3" l="1"/>
  <c r="H51" i="4"/>
  <c r="H15" i="4"/>
  <c r="I51" i="4"/>
  <c r="I15" i="4"/>
  <c r="I13" i="4"/>
  <c r="J13" i="4"/>
  <c r="J13" i="3" l="1"/>
  <c r="J51" i="4" l="1"/>
  <c r="J15" i="4"/>
  <c r="K13" i="4"/>
  <c r="K13" i="3"/>
  <c r="L13" i="4"/>
  <c r="O13" i="4" l="1"/>
  <c r="K51" i="4"/>
  <c r="K15" i="4"/>
  <c r="L13" i="3"/>
  <c r="M13" i="3" l="1"/>
  <c r="L51" i="4"/>
  <c r="L15" i="4"/>
  <c r="O51" i="4"/>
  <c r="O15" i="4"/>
  <c r="C39" i="3"/>
  <c r="D39" i="3"/>
  <c r="L39" i="3"/>
  <c r="M39" i="3"/>
  <c r="J39" i="3"/>
  <c r="E39" i="3"/>
  <c r="P39" i="3"/>
  <c r="K39" i="3"/>
  <c r="F39" i="3"/>
  <c r="I39" i="3"/>
  <c r="G39" i="3"/>
  <c r="P13" i="4"/>
  <c r="P43" i="4" l="1"/>
  <c r="G43" i="4"/>
  <c r="C43" i="4"/>
  <c r="I43" i="4"/>
  <c r="L43" i="4"/>
  <c r="O43" i="4"/>
  <c r="E43" i="4"/>
  <c r="D43" i="4"/>
  <c r="H43" i="4"/>
  <c r="F43" i="4"/>
  <c r="K43" i="4"/>
  <c r="J43" i="4"/>
  <c r="P13" i="3"/>
  <c r="H39" i="3"/>
  <c r="Q39" i="3"/>
  <c r="Q13" i="4"/>
  <c r="L45" i="4" l="1"/>
  <c r="C45" i="4"/>
  <c r="G45" i="4"/>
  <c r="H45" i="3"/>
  <c r="P45" i="4"/>
  <c r="E45" i="4"/>
  <c r="F45" i="4"/>
  <c r="H45" i="4"/>
  <c r="F43" i="3"/>
  <c r="J43" i="3"/>
  <c r="K43" i="3"/>
  <c r="M43" i="3"/>
  <c r="H43" i="3"/>
  <c r="P43" i="3"/>
  <c r="Q43" i="4"/>
  <c r="I43" i="3"/>
  <c r="L43" i="3"/>
  <c r="G43" i="3"/>
  <c r="D43" i="3"/>
  <c r="E43" i="3"/>
  <c r="C43" i="3"/>
  <c r="R13" i="4"/>
  <c r="P51" i="4"/>
  <c r="P15" i="4"/>
  <c r="Q13" i="3"/>
  <c r="I45" i="4"/>
  <c r="D45" i="4"/>
  <c r="K45" i="4"/>
  <c r="O47" i="4"/>
  <c r="O45" i="4"/>
  <c r="J45" i="4"/>
  <c r="R39" i="3"/>
  <c r="I47" i="4" l="1"/>
  <c r="G47" i="4"/>
  <c r="F45" i="3"/>
  <c r="K45" i="3"/>
  <c r="C45" i="3"/>
  <c r="D47" i="4"/>
  <c r="I45" i="3"/>
  <c r="G45" i="3"/>
  <c r="L45" i="3"/>
  <c r="M45" i="3"/>
  <c r="D45" i="3"/>
  <c r="J47" i="4"/>
  <c r="K47" i="4"/>
  <c r="R43" i="4"/>
  <c r="Q43" i="3"/>
  <c r="L47" i="3"/>
  <c r="I47" i="3"/>
  <c r="R51" i="4"/>
  <c r="R15" i="4"/>
  <c r="S13" i="4"/>
  <c r="R13" i="3"/>
  <c r="Q51" i="4"/>
  <c r="Q15" i="4"/>
  <c r="Q45" i="4"/>
  <c r="J47" i="3"/>
  <c r="J45" i="3"/>
  <c r="P47" i="3"/>
  <c r="P45" i="3"/>
  <c r="E47" i="3"/>
  <c r="E45" i="3"/>
  <c r="F47" i="4"/>
  <c r="C47" i="4"/>
  <c r="G48" i="4"/>
  <c r="L47" i="4"/>
  <c r="J48" i="4"/>
  <c r="O48" i="4"/>
  <c r="E47" i="4"/>
  <c r="I48" i="4"/>
  <c r="D48" i="4"/>
  <c r="P47" i="4"/>
  <c r="K48" i="4"/>
  <c r="H47" i="4"/>
  <c r="H47" i="3"/>
  <c r="S39" i="3"/>
  <c r="Q47" i="4" l="1"/>
  <c r="R45" i="4"/>
  <c r="Q45" i="3"/>
  <c r="R43" i="3"/>
  <c r="S43" i="4"/>
  <c r="S51" i="4"/>
  <c r="S15" i="4"/>
  <c r="T13" i="4"/>
  <c r="S13" i="3"/>
  <c r="P48" i="4"/>
  <c r="F47" i="3"/>
  <c r="G47" i="3"/>
  <c r="H48" i="4"/>
  <c r="Q48" i="4"/>
  <c r="E48" i="4"/>
  <c r="C47" i="3"/>
  <c r="M47" i="3"/>
  <c r="D47" i="3"/>
  <c r="F48" i="4"/>
  <c r="K47" i="3"/>
  <c r="L48" i="4"/>
  <c r="C48" i="4"/>
  <c r="T39" i="3"/>
  <c r="R45" i="3" l="1"/>
  <c r="S45" i="4"/>
  <c r="T43" i="4"/>
  <c r="S43" i="3"/>
  <c r="U13" i="4"/>
  <c r="T13" i="3"/>
  <c r="T51" i="4"/>
  <c r="T15" i="4"/>
  <c r="R47" i="4"/>
  <c r="Q47" i="3"/>
  <c r="U39" i="3"/>
  <c r="T45" i="4" l="1"/>
  <c r="S45" i="3"/>
  <c r="S47" i="4"/>
  <c r="T43" i="3"/>
  <c r="S47" i="3"/>
  <c r="U43" i="4"/>
  <c r="U51" i="4"/>
  <c r="U15" i="4"/>
  <c r="V13" i="4"/>
  <c r="U13" i="3"/>
  <c r="R48" i="4"/>
  <c r="S48" i="4"/>
  <c r="R47" i="3"/>
  <c r="V39" i="3"/>
  <c r="U45" i="4" l="1"/>
  <c r="T47" i="3"/>
  <c r="U43" i="3"/>
  <c r="V43" i="4"/>
  <c r="V51" i="4"/>
  <c r="V15" i="4"/>
  <c r="V13" i="3"/>
  <c r="T45" i="3"/>
  <c r="T47" i="4"/>
  <c r="W39" i="3"/>
  <c r="U45" i="3" l="1"/>
  <c r="W43" i="4"/>
  <c r="V43" i="3"/>
  <c r="X13" i="4"/>
  <c r="W13" i="4"/>
  <c r="W13" i="3"/>
  <c r="V45" i="4"/>
  <c r="T48" i="4"/>
  <c r="U47" i="4"/>
  <c r="X39" i="3"/>
  <c r="V17" i="3"/>
  <c r="W17" i="3"/>
  <c r="X17" i="3"/>
  <c r="V47" i="4" l="1"/>
  <c r="V45" i="3"/>
  <c r="X43" i="4"/>
  <c r="W43" i="3"/>
  <c r="X21" i="4"/>
  <c r="W15" i="3"/>
  <c r="V15" i="3"/>
  <c r="W51" i="4"/>
  <c r="W15" i="4"/>
  <c r="X13" i="3"/>
  <c r="X51" i="4"/>
  <c r="X15" i="4"/>
  <c r="W45" i="4"/>
  <c r="X23" i="4"/>
  <c r="U48" i="4"/>
  <c r="U47" i="3"/>
  <c r="V48" i="4"/>
  <c r="J17" i="3"/>
  <c r="L17" i="3"/>
  <c r="U17" i="3"/>
  <c r="D17" i="3"/>
  <c r="H17" i="3"/>
  <c r="Q17" i="3"/>
  <c r="K17" i="3"/>
  <c r="F17" i="3"/>
  <c r="C17" i="3"/>
  <c r="T17" i="3"/>
  <c r="S17" i="3"/>
  <c r="I17" i="3"/>
  <c r="R17" i="3"/>
  <c r="E17" i="3"/>
  <c r="G17" i="3"/>
  <c r="P17" i="3"/>
  <c r="M17" i="3"/>
  <c r="X52" i="4"/>
  <c r="W47" i="4" l="1"/>
  <c r="X45" i="4"/>
  <c r="W45" i="3"/>
  <c r="X43" i="3"/>
  <c r="V21" i="4"/>
  <c r="Q21" i="4"/>
  <c r="O21" i="4"/>
  <c r="I21" i="4"/>
  <c r="C21" i="4"/>
  <c r="W21" i="3"/>
  <c r="V21" i="3"/>
  <c r="P21" i="4"/>
  <c r="G21" i="4"/>
  <c r="S21" i="4"/>
  <c r="X21" i="3"/>
  <c r="W21" i="4"/>
  <c r="F21" i="4"/>
  <c r="K21" i="4"/>
  <c r="L21" i="4"/>
  <c r="T21" i="4"/>
  <c r="M15" i="3"/>
  <c r="R15" i="3"/>
  <c r="C15" i="3"/>
  <c r="G15" i="3"/>
  <c r="J15" i="3"/>
  <c r="U15" i="3"/>
  <c r="E15" i="3"/>
  <c r="K15" i="3"/>
  <c r="D15" i="3"/>
  <c r="P15" i="3"/>
  <c r="Q15" i="3"/>
  <c r="T15" i="3"/>
  <c r="S15" i="3"/>
  <c r="L15" i="3"/>
  <c r="H15" i="3"/>
  <c r="F15" i="3"/>
  <c r="X15" i="3"/>
  <c r="X23" i="3"/>
  <c r="W23" i="3"/>
  <c r="V47" i="3"/>
  <c r="W48" i="4"/>
  <c r="V52" i="3"/>
  <c r="W52" i="3"/>
  <c r="V52" i="4"/>
  <c r="W52" i="4"/>
  <c r="O52" i="4"/>
  <c r="F52" i="4"/>
  <c r="P52" i="4"/>
  <c r="K52" i="4"/>
  <c r="G52" i="4"/>
  <c r="Q52" i="4"/>
  <c r="I52" i="4"/>
  <c r="L52" i="4"/>
  <c r="S52" i="4"/>
  <c r="T52" i="4"/>
  <c r="C52" i="4"/>
  <c r="X52" i="3"/>
  <c r="X47" i="4" l="1"/>
  <c r="T23" i="4"/>
  <c r="W23" i="4"/>
  <c r="G23" i="4"/>
  <c r="V23" i="3"/>
  <c r="L23" i="4"/>
  <c r="X45" i="3"/>
  <c r="C23" i="4"/>
  <c r="P23" i="4"/>
  <c r="Q23" i="4"/>
  <c r="K23" i="4"/>
  <c r="S23" i="4"/>
  <c r="O23" i="4"/>
  <c r="V23" i="4"/>
  <c r="F23" i="4"/>
  <c r="I23" i="4"/>
  <c r="W53" i="3"/>
  <c r="T21" i="3"/>
  <c r="Q21" i="3"/>
  <c r="P21" i="3"/>
  <c r="J21" i="3"/>
  <c r="R21" i="3"/>
  <c r="M21" i="3"/>
  <c r="L21" i="3"/>
  <c r="J21" i="4"/>
  <c r="D21" i="3"/>
  <c r="U21" i="3"/>
  <c r="S21" i="3"/>
  <c r="G21" i="3"/>
  <c r="I21" i="3"/>
  <c r="F21" i="3"/>
  <c r="R21" i="4"/>
  <c r="E21" i="4"/>
  <c r="H21" i="3"/>
  <c r="K21" i="3"/>
  <c r="U21" i="4"/>
  <c r="D21" i="4"/>
  <c r="H21" i="4"/>
  <c r="E21" i="3"/>
  <c r="C21" i="3"/>
  <c r="X47" i="3"/>
  <c r="W47" i="3"/>
  <c r="X48" i="4"/>
  <c r="R52" i="3"/>
  <c r="U52" i="3"/>
  <c r="J52" i="3"/>
  <c r="H52" i="3"/>
  <c r="E52" i="3"/>
  <c r="D52" i="3"/>
  <c r="X53" i="4"/>
  <c r="J52" i="4"/>
  <c r="U52" i="4"/>
  <c r="D52" i="4"/>
  <c r="R52" i="4"/>
  <c r="H52" i="4"/>
  <c r="E52" i="4"/>
  <c r="P52" i="3"/>
  <c r="C52" i="3"/>
  <c r="G52" i="3"/>
  <c r="Q52" i="3"/>
  <c r="M52" i="3"/>
  <c r="K52" i="3"/>
  <c r="T52" i="3"/>
  <c r="L52" i="3"/>
  <c r="F52" i="3"/>
  <c r="S52" i="3"/>
  <c r="I52" i="3"/>
  <c r="H23" i="4" l="1"/>
  <c r="F23" i="3"/>
  <c r="Q23" i="3"/>
  <c r="T23" i="3"/>
  <c r="U53" i="3"/>
  <c r="D23" i="4"/>
  <c r="M23" i="3"/>
  <c r="J23" i="4"/>
  <c r="I23" i="3"/>
  <c r="D53" i="3"/>
  <c r="C23" i="3"/>
  <c r="J23" i="3"/>
  <c r="J53" i="3"/>
  <c r="U23" i="4"/>
  <c r="K23" i="3"/>
  <c r="G23" i="3"/>
  <c r="E53" i="3"/>
  <c r="L23" i="3"/>
  <c r="H53" i="3"/>
  <c r="P23" i="3"/>
  <c r="E23" i="4"/>
  <c r="S23" i="3"/>
  <c r="R23" i="4"/>
  <c r="W25" i="3"/>
  <c r="W26" i="3"/>
  <c r="V25" i="3"/>
  <c r="V26" i="3"/>
  <c r="X25" i="4"/>
  <c r="V53" i="3"/>
  <c r="H23" i="3"/>
  <c r="E23" i="3"/>
  <c r="D23" i="3"/>
  <c r="U23" i="3"/>
  <c r="R53" i="3"/>
  <c r="R23" i="3"/>
  <c r="V54" i="3"/>
  <c r="W54" i="3"/>
  <c r="X54" i="4"/>
  <c r="X26" i="4"/>
  <c r="V53" i="4"/>
  <c r="P53" i="4"/>
  <c r="G53" i="4"/>
  <c r="T53" i="4"/>
  <c r="O53" i="4"/>
  <c r="L53" i="4"/>
  <c r="F53" i="4"/>
  <c r="C53" i="4"/>
  <c r="W53" i="4"/>
  <c r="K53" i="4"/>
  <c r="Q53" i="4"/>
  <c r="I53" i="4"/>
  <c r="S53" i="4"/>
  <c r="X53" i="3"/>
  <c r="H25" i="3" l="1"/>
  <c r="J25" i="3"/>
  <c r="J26" i="3"/>
  <c r="E25" i="3"/>
  <c r="E26" i="3"/>
  <c r="S25" i="4"/>
  <c r="S26" i="4"/>
  <c r="Q25" i="4"/>
  <c r="Q26" i="4"/>
  <c r="W25" i="4"/>
  <c r="W26" i="4"/>
  <c r="F25" i="4"/>
  <c r="F26" i="4"/>
  <c r="O25" i="4"/>
  <c r="O26" i="4"/>
  <c r="G25" i="4"/>
  <c r="G26" i="4"/>
  <c r="V25" i="4"/>
  <c r="V26" i="4"/>
  <c r="X25" i="3"/>
  <c r="X26" i="3"/>
  <c r="U25" i="3"/>
  <c r="U26" i="3"/>
  <c r="I25" i="4"/>
  <c r="I26" i="4"/>
  <c r="K25" i="4"/>
  <c r="K26" i="4"/>
  <c r="C25" i="4"/>
  <c r="C26" i="4"/>
  <c r="L25" i="4"/>
  <c r="L26" i="4"/>
  <c r="T25" i="4"/>
  <c r="T26" i="4"/>
  <c r="P25" i="4"/>
  <c r="P26" i="4"/>
  <c r="D54" i="3"/>
  <c r="R54" i="3"/>
  <c r="H54" i="3"/>
  <c r="E54" i="3"/>
  <c r="I54" i="4"/>
  <c r="K54" i="4"/>
  <c r="C54" i="4"/>
  <c r="L54" i="4"/>
  <c r="T54" i="4"/>
  <c r="P54" i="4"/>
  <c r="J54" i="3"/>
  <c r="S54" i="4"/>
  <c r="Q54" i="4"/>
  <c r="W54" i="4"/>
  <c r="F54" i="4"/>
  <c r="O54" i="4"/>
  <c r="G54" i="4"/>
  <c r="V54" i="4"/>
  <c r="X54" i="3"/>
  <c r="U54" i="3"/>
  <c r="X55" i="4"/>
  <c r="E53" i="4"/>
  <c r="J53" i="4"/>
  <c r="D53" i="4"/>
  <c r="H53" i="4"/>
  <c r="U53" i="4"/>
  <c r="R53" i="4"/>
  <c r="H26" i="3"/>
  <c r="F53" i="3"/>
  <c r="M53" i="3"/>
  <c r="G53" i="3"/>
  <c r="T53" i="3"/>
  <c r="L53" i="3"/>
  <c r="P53" i="3"/>
  <c r="I53" i="3"/>
  <c r="K53" i="3"/>
  <c r="S53" i="3"/>
  <c r="Q53" i="3"/>
  <c r="C53" i="3"/>
  <c r="C25" i="3" l="1"/>
  <c r="C26" i="3"/>
  <c r="I25" i="3"/>
  <c r="I26" i="3"/>
  <c r="G25" i="3"/>
  <c r="G26" i="3"/>
  <c r="F25" i="3"/>
  <c r="F26" i="3"/>
  <c r="U25" i="4"/>
  <c r="U26" i="4"/>
  <c r="D25" i="4"/>
  <c r="D26" i="4"/>
  <c r="E25" i="4"/>
  <c r="E26" i="4"/>
  <c r="S25" i="3"/>
  <c r="S26" i="3"/>
  <c r="L25" i="3"/>
  <c r="L26" i="3"/>
  <c r="Q25" i="3"/>
  <c r="Q26" i="3"/>
  <c r="K25" i="3"/>
  <c r="K26" i="3"/>
  <c r="P25" i="3"/>
  <c r="P26" i="3"/>
  <c r="T25" i="3"/>
  <c r="T26" i="3"/>
  <c r="M25" i="3"/>
  <c r="M26" i="3"/>
  <c r="R25" i="4"/>
  <c r="R26" i="4"/>
  <c r="H25" i="4"/>
  <c r="H26" i="4"/>
  <c r="J25" i="4"/>
  <c r="J26" i="4"/>
  <c r="D25" i="3"/>
  <c r="D26" i="3"/>
  <c r="R25" i="3"/>
  <c r="R26" i="3"/>
  <c r="C54" i="3"/>
  <c r="I54" i="3"/>
  <c r="L54" i="3"/>
  <c r="G54" i="3"/>
  <c r="F54" i="3"/>
  <c r="D54" i="4"/>
  <c r="E54" i="4"/>
  <c r="G55" i="4"/>
  <c r="F55" i="4"/>
  <c r="Q55" i="4"/>
  <c r="T55" i="4"/>
  <c r="C55" i="4"/>
  <c r="I55" i="4"/>
  <c r="H54" i="4"/>
  <c r="J54" i="4"/>
  <c r="S54" i="3"/>
  <c r="R54" i="4"/>
  <c r="X58" i="4"/>
  <c r="Q54" i="3"/>
  <c r="K54" i="3"/>
  <c r="P54" i="3"/>
  <c r="T54" i="3"/>
  <c r="M54" i="3"/>
  <c r="U54" i="4"/>
  <c r="V55" i="4"/>
  <c r="O55" i="4"/>
  <c r="W55" i="4"/>
  <c r="S55" i="4"/>
  <c r="P55" i="4"/>
  <c r="L55" i="4"/>
  <c r="K55" i="4"/>
  <c r="H55" i="4" l="1"/>
  <c r="T58" i="4"/>
  <c r="L58" i="4"/>
  <c r="S58" i="4"/>
  <c r="O58" i="4"/>
  <c r="I58" i="4"/>
  <c r="F58" i="4"/>
  <c r="E55" i="4"/>
  <c r="K58" i="4"/>
  <c r="P58" i="4"/>
  <c r="W58" i="4"/>
  <c r="V58" i="4"/>
  <c r="U55" i="4"/>
  <c r="X61" i="4"/>
  <c r="R55" i="4"/>
  <c r="J55" i="4"/>
  <c r="C58" i="4"/>
  <c r="Q58" i="4"/>
  <c r="G58" i="4"/>
  <c r="D55" i="4"/>
  <c r="J58" i="4" l="1"/>
  <c r="V61" i="4"/>
  <c r="P61" i="4"/>
  <c r="I61" i="4"/>
  <c r="S61" i="4"/>
  <c r="G61" i="4"/>
  <c r="C61" i="4"/>
  <c r="R58" i="4"/>
  <c r="U58" i="4"/>
  <c r="W61" i="4"/>
  <c r="K61" i="4"/>
  <c r="E58" i="4"/>
  <c r="F61" i="4"/>
  <c r="O61" i="4"/>
  <c r="T61" i="4"/>
  <c r="D58" i="4"/>
  <c r="Q61" i="4"/>
  <c r="X62" i="4"/>
  <c r="L61" i="4"/>
  <c r="H58" i="4"/>
  <c r="G62" i="4" l="1"/>
  <c r="H61" i="4"/>
  <c r="D61" i="4"/>
  <c r="E61" i="4"/>
  <c r="R61" i="4"/>
  <c r="O62" i="4"/>
  <c r="W62" i="4"/>
  <c r="V62" i="4"/>
  <c r="L62" i="4"/>
  <c r="Q62" i="4"/>
  <c r="T62" i="4"/>
  <c r="F62" i="4"/>
  <c r="K62" i="4"/>
  <c r="C62" i="4"/>
  <c r="S62" i="4"/>
  <c r="P62" i="4"/>
  <c r="I62" i="4"/>
  <c r="U61" i="4"/>
  <c r="J61" i="4"/>
  <c r="U62" i="4" l="1"/>
  <c r="E62" i="4"/>
  <c r="H62" i="4"/>
  <c r="J62" i="4"/>
  <c r="R62" i="4"/>
  <c r="D62" i="4"/>
  <c r="K51" i="3" l="1"/>
  <c r="U48" i="3"/>
  <c r="S51" i="3"/>
  <c r="V51" i="3"/>
  <c r="J51" i="3"/>
  <c r="E51" i="3"/>
  <c r="D51" i="3"/>
  <c r="L48" i="3"/>
  <c r="L51" i="3"/>
  <c r="G51" i="3"/>
  <c r="P48" i="3"/>
  <c r="P51" i="3"/>
  <c r="Q51" i="3"/>
  <c r="T51" i="3"/>
  <c r="F51" i="3"/>
  <c r="X51" i="3"/>
  <c r="H48" i="3"/>
  <c r="H51" i="3"/>
  <c r="R51" i="3"/>
  <c r="M48" i="3"/>
  <c r="K37" i="3"/>
  <c r="I37" i="3"/>
  <c r="V37" i="3"/>
  <c r="L37" i="3"/>
  <c r="G37" i="3"/>
  <c r="P37" i="3"/>
  <c r="Q37" i="3"/>
  <c r="T37" i="3"/>
  <c r="F37" i="3"/>
  <c r="J37" i="3"/>
  <c r="E37" i="3"/>
  <c r="W37" i="3"/>
  <c r="D37" i="3"/>
  <c r="U37" i="3"/>
  <c r="S37" i="3"/>
  <c r="C37" i="3"/>
  <c r="X37" i="3"/>
  <c r="H37" i="3"/>
  <c r="R37" i="3"/>
  <c r="M37" i="3"/>
  <c r="K48" i="3"/>
  <c r="E48" i="3"/>
  <c r="F48" i="3"/>
  <c r="R48" i="3"/>
  <c r="V48" i="3"/>
  <c r="X48" i="3"/>
  <c r="G48" i="3"/>
  <c r="Q48" i="3"/>
  <c r="S48" i="3"/>
  <c r="D48" i="3"/>
  <c r="M51" i="3" l="1"/>
  <c r="I51" i="3"/>
  <c r="J48" i="3"/>
  <c r="U51" i="3"/>
  <c r="C48" i="3"/>
  <c r="W51" i="3"/>
  <c r="I48" i="3"/>
  <c r="C51" i="3"/>
  <c r="T48" i="3"/>
  <c r="W48" i="3"/>
  <c r="G55" i="3"/>
  <c r="X55" i="3"/>
  <c r="V55" i="3"/>
  <c r="H55" i="3"/>
  <c r="P55" i="3"/>
  <c r="R55" i="3"/>
  <c r="D55" i="3"/>
  <c r="C55" i="3"/>
  <c r="Q55" i="3"/>
  <c r="F55" i="3"/>
  <c r="S55" i="3"/>
  <c r="L55" i="3"/>
  <c r="T55" i="3"/>
  <c r="J55" i="3"/>
  <c r="E55" i="3"/>
  <c r="K55" i="3"/>
  <c r="I55" i="3" l="1"/>
  <c r="U55" i="3"/>
  <c r="W55" i="3"/>
  <c r="M55" i="3"/>
  <c r="E58" i="3"/>
  <c r="F58" i="3"/>
  <c r="V58" i="3"/>
  <c r="K58" i="3"/>
  <c r="H58" i="3"/>
  <c r="R58" i="3"/>
  <c r="I58" i="3"/>
  <c r="D58" i="3"/>
  <c r="T58" i="3"/>
  <c r="E61" i="3"/>
  <c r="F61" i="3"/>
  <c r="D61" i="3"/>
  <c r="I61" i="3" l="1"/>
  <c r="U58" i="3"/>
  <c r="M58" i="3"/>
  <c r="C61" i="3"/>
  <c r="C58" i="3"/>
  <c r="X61" i="3"/>
  <c r="X58" i="3"/>
  <c r="Q61" i="3"/>
  <c r="Q58" i="3"/>
  <c r="J61" i="3"/>
  <c r="J58" i="3"/>
  <c r="U61" i="3"/>
  <c r="L61" i="3"/>
  <c r="L58" i="3"/>
  <c r="G61" i="3"/>
  <c r="G58" i="3"/>
  <c r="M61" i="3"/>
  <c r="P61" i="3"/>
  <c r="P58" i="3"/>
  <c r="S61" i="3"/>
  <c r="S58" i="3"/>
  <c r="T61" i="3"/>
  <c r="D62" i="3"/>
  <c r="F62" i="3"/>
  <c r="H61" i="3"/>
  <c r="K61" i="3"/>
  <c r="V61" i="3"/>
  <c r="E62" i="3"/>
  <c r="M62" i="3" l="1"/>
  <c r="C62" i="3"/>
  <c r="I62" i="3"/>
  <c r="Q62" i="3"/>
  <c r="G62" i="3"/>
  <c r="U62" i="3"/>
  <c r="P62" i="3"/>
  <c r="X62" i="3"/>
  <c r="W58" i="3"/>
  <c r="S62" i="3"/>
  <c r="L62" i="3"/>
  <c r="J62" i="3"/>
  <c r="T62" i="3"/>
  <c r="R62" i="3"/>
  <c r="R61" i="3"/>
  <c r="K62" i="3"/>
  <c r="H62" i="3"/>
  <c r="V62" i="3"/>
  <c r="W61" i="3" l="1"/>
  <c r="W62" i="3"/>
</calcChain>
</file>

<file path=xl/sharedStrings.xml><?xml version="1.0" encoding="utf-8"?>
<sst xmlns="http://schemas.openxmlformats.org/spreadsheetml/2006/main" count="819" uniqueCount="70">
  <si>
    <t>Planning Reserve Margin = 13%</t>
  </si>
  <si>
    <t>Calendar Year</t>
  </si>
  <si>
    <t>East</t>
  </si>
  <si>
    <t>Thermal</t>
  </si>
  <si>
    <t>Hydroelectric</t>
  </si>
  <si>
    <t>Renewable</t>
  </si>
  <si>
    <t>Qualifying Facilities</t>
  </si>
  <si>
    <t>Class 1 DSM</t>
  </si>
  <si>
    <t>Non-Owned Reserves</t>
  </si>
  <si>
    <t>East Existing Resources</t>
  </si>
  <si>
    <t>East Total Resources</t>
  </si>
  <si>
    <t>Load</t>
  </si>
  <si>
    <t>Existing Resources:</t>
  </si>
  <si>
    <t>Private Generation</t>
  </si>
  <si>
    <t>Interruptible</t>
  </si>
  <si>
    <t>DSM</t>
  </si>
  <si>
    <t>East obligation</t>
  </si>
  <si>
    <t>Planning Reserves (13%)</t>
  </si>
  <si>
    <t>East Reserves</t>
  </si>
  <si>
    <t>East Obligation + Reserves</t>
  </si>
  <si>
    <t>East Position</t>
  </si>
  <si>
    <t>Available Front Office Transactions</t>
  </si>
  <si>
    <t>West</t>
  </si>
  <si>
    <t>West Existing Resources</t>
  </si>
  <si>
    <t>West Total Resources</t>
  </si>
  <si>
    <t>West obligation</t>
  </si>
  <si>
    <t>West Reserves</t>
  </si>
  <si>
    <t>West Obligation + Reserves</t>
  </si>
  <si>
    <t>West Position</t>
  </si>
  <si>
    <t>System</t>
  </si>
  <si>
    <t>Total Resources</t>
  </si>
  <si>
    <t>Obligation</t>
  </si>
  <si>
    <t>Reserves</t>
  </si>
  <si>
    <t>Obligation + Reserves</t>
  </si>
  <si>
    <t>System Position</t>
  </si>
  <si>
    <t>Net Surplus (Deficit)</t>
  </si>
  <si>
    <t>System Position by Category</t>
  </si>
  <si>
    <t>Total Existing Resources</t>
  </si>
  <si>
    <t>Existing DSM</t>
  </si>
  <si>
    <t>Total obligation</t>
  </si>
  <si>
    <t>Total Reserves</t>
  </si>
  <si>
    <t>End</t>
  </si>
  <si>
    <t>Zone Positions</t>
  </si>
  <si>
    <t>Difference</t>
  </si>
  <si>
    <t>From Above</t>
  </si>
  <si>
    <t>Gen</t>
  </si>
  <si>
    <t>Net contract</t>
  </si>
  <si>
    <t>Load DSM</t>
  </si>
  <si>
    <t>From Zone LR</t>
  </si>
  <si>
    <t>2017 IRP - Summer Load and Existing Resource Balance</t>
  </si>
  <si>
    <t>Existing Class2 DSM</t>
  </si>
  <si>
    <t>2017 IRP - Winter - Load and Existing Resource Balance</t>
  </si>
  <si>
    <t>New EV2020 Wind</t>
  </si>
  <si>
    <t>System Position w/ New Wind</t>
  </si>
  <si>
    <t>Uncommited FOT's to meet remaining Need</t>
  </si>
  <si>
    <t>New Wind</t>
  </si>
  <si>
    <t>Uncommitted FOT's to meet remaining Need</t>
  </si>
  <si>
    <t>Purchases</t>
  </si>
  <si>
    <t>Sales</t>
  </si>
  <si>
    <t xml:space="preserve"> </t>
  </si>
  <si>
    <r>
      <t xml:space="preserve">Table 4.7 – Winter Peak – System Capacity Load and Resource Balance without Resource Additions, 2017 IRP (Megawatts) </t>
    </r>
    <r>
      <rPr>
        <b/>
        <vertAlign val="superscript"/>
        <sz val="11"/>
        <rFont val="Times New Roman"/>
        <family val="1"/>
      </rPr>
      <t>8</t>
    </r>
  </si>
  <si>
    <r>
      <rPr>
        <b/>
        <vertAlign val="superscript"/>
        <sz val="10"/>
        <rFont val="Times New Roman"/>
        <family val="1"/>
      </rPr>
      <t xml:space="preserve">10 </t>
    </r>
    <r>
      <rPr>
        <b/>
        <sz val="10"/>
        <rFont val="Times New Roman"/>
        <family val="1"/>
      </rPr>
      <t>The DSM line includes selected Class 2 DSM from the 2017 IRP Update Preferred Portfolio, and the 2017 IRP Preferred Portfolio.</t>
    </r>
  </si>
  <si>
    <r>
      <rPr>
        <b/>
        <vertAlign val="superscript"/>
        <sz val="10"/>
        <rFont val="Times New Roman"/>
        <family val="1"/>
      </rPr>
      <t>12</t>
    </r>
    <r>
      <rPr>
        <b/>
        <sz val="10"/>
        <rFont val="Times New Roman"/>
        <family val="1"/>
      </rPr>
      <t xml:space="preserve"> The DSM line includes selected Class 2 DSM from the 2017 IRP Update Preferred Portfolio, and the 2017 IRP Preferred Portfolio.</t>
    </r>
  </si>
  <si>
    <t>Table 4.4 – Summer Peak - System Capacity Load and Resource Balance without Resource Additions, 2017 IRP Update (Megawatts)</t>
  </si>
  <si>
    <t>Table 4.5 – Winter Peak – System Capacity Load and Resource Balance without Resource Additions, 2017 IRP Update (Megawatts)</t>
  </si>
  <si>
    <r>
      <t>Table 4.6 – Summer Peak - System Capacity Load and Resource Balance without Resource Additions, 2017 IRP (Megawatts)</t>
    </r>
    <r>
      <rPr>
        <b/>
        <vertAlign val="superscript"/>
        <sz val="12"/>
        <rFont val="Times New Roman"/>
        <family val="1"/>
      </rPr>
      <t>6</t>
    </r>
  </si>
  <si>
    <r>
      <rPr>
        <vertAlign val="superscript"/>
        <sz val="10"/>
        <rFont val="Times New Roman"/>
        <family val="1"/>
      </rPr>
      <t xml:space="preserve">6 </t>
    </r>
    <r>
      <rPr>
        <sz val="10"/>
        <rFont val="Times New Roman"/>
        <family val="1"/>
      </rPr>
      <t>The Load and Private Generation lines include an offsetting adjustment (average of 41 MW) from the 2017 IRP that nets to zero. The DSM line includes selected Class 2 DSM from the 2017 IRP Preferred Portfolio.</t>
    </r>
  </si>
  <si>
    <r>
      <rPr>
        <vertAlign val="superscript"/>
        <sz val="10"/>
        <rFont val="Times New Roman"/>
        <family val="1"/>
      </rPr>
      <t xml:space="preserve">8 </t>
    </r>
    <r>
      <rPr>
        <sz val="10"/>
        <rFont val="Times New Roman"/>
        <family val="1"/>
      </rPr>
      <t>The Load and Private Generation lines include an offsetting adjustment (average of 41 MW) from the 2017 IRP that nets to zero. The DSM line includes selected Class 2 DSM from the 2017 IRP Preferred Portfolio.</t>
    </r>
  </si>
  <si>
    <r>
      <t xml:space="preserve">Table 4.8 – Summer Peak – System Capacity Load and Resource Balance without Resource Additions, 2017 IRP Update less 2017 IRP (Megawatts) </t>
    </r>
    <r>
      <rPr>
        <b/>
        <vertAlign val="superscript"/>
        <sz val="12"/>
        <rFont val="Times New Roman"/>
        <family val="1"/>
      </rPr>
      <t>10</t>
    </r>
  </si>
  <si>
    <r>
      <t>Table 4.9 –Winter Peak – System Capacity Load and Resource Balance without Resource Additions, 2017 IRP Update less 2017 IRP (Megawatts)</t>
    </r>
    <r>
      <rPr>
        <b/>
        <vertAlign val="superscript"/>
        <sz val="12"/>
        <rFont val="Times New Roman"/>
        <family val="1"/>
      </rPr>
      <t xml:space="preserve">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</si>
</sst>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0.0%;[Red]\(0.0%\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5" fillId="0" borderId="0"/>
    <xf numFmtId="0" fontId="8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38" fontId="4" fillId="0" borderId="0" xfId="0" applyNumberFormat="1" applyFont="1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38" fontId="6" fillId="0" borderId="0" xfId="0" applyNumberFormat="1" applyFont="1" applyBorder="1"/>
    <xf numFmtId="0" fontId="7" fillId="0" borderId="0" xfId="0" applyFont="1" applyAlignment="1">
      <alignment horizontal="right"/>
    </xf>
    <xf numFmtId="38" fontId="7" fillId="0" borderId="0" xfId="0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left" indent="4"/>
    </xf>
    <xf numFmtId="0" fontId="6" fillId="0" borderId="0" xfId="0" applyNumberFormat="1" applyFont="1" applyBorder="1"/>
    <xf numFmtId="165" fontId="6" fillId="0" borderId="0" xfId="1" applyNumberFormat="1" applyFont="1"/>
    <xf numFmtId="0" fontId="7" fillId="0" borderId="0" xfId="0" applyFont="1" applyFill="1" applyAlignment="1">
      <alignment horizontal="right"/>
    </xf>
    <xf numFmtId="38" fontId="7" fillId="0" borderId="1" xfId="3" applyNumberFormat="1" applyFont="1" applyBorder="1"/>
    <xf numFmtId="0" fontId="6" fillId="0" borderId="0" xfId="0" applyFont="1" applyAlignment="1">
      <alignment horizontal="right"/>
    </xf>
    <xf numFmtId="0" fontId="7" fillId="0" borderId="2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166" fontId="6" fillId="0" borderId="4" xfId="4" applyNumberFormat="1" applyFont="1" applyBorder="1"/>
    <xf numFmtId="0" fontId="7" fillId="3" borderId="0" xfId="0" applyFont="1" applyFill="1" applyAlignment="1"/>
    <xf numFmtId="0" fontId="7" fillId="3" borderId="0" xfId="0" applyFont="1" applyFill="1" applyBorder="1"/>
    <xf numFmtId="38" fontId="6" fillId="0" borderId="0" xfId="0" applyNumberFormat="1" applyFont="1" applyFill="1" applyBorder="1"/>
    <xf numFmtId="3" fontId="6" fillId="0" borderId="0" xfId="0" applyNumberFormat="1" applyFont="1"/>
    <xf numFmtId="38" fontId="6" fillId="0" borderId="0" xfId="0" applyNumberFormat="1" applyFont="1"/>
    <xf numFmtId="0" fontId="7" fillId="0" borderId="0" xfId="3" applyFont="1" applyFill="1" applyBorder="1" applyAlignment="1">
      <alignment horizontal="right"/>
    </xf>
    <xf numFmtId="38" fontId="7" fillId="0" borderId="0" xfId="0" applyNumberFormat="1" applyFont="1" applyFill="1" applyBorder="1"/>
    <xf numFmtId="0" fontId="6" fillId="0" borderId="0" xfId="0" applyFont="1" applyFill="1" applyAlignment="1">
      <alignment horizontal="left" indent="4"/>
    </xf>
    <xf numFmtId="38" fontId="4" fillId="0" borderId="0" xfId="0" applyNumberFormat="1" applyFont="1" applyBorder="1" applyAlignment="1">
      <alignment horizontal="centerContinuous"/>
    </xf>
    <xf numFmtId="38" fontId="4" fillId="0" borderId="0" xfId="0" applyNumberFormat="1" applyFont="1" applyBorder="1"/>
    <xf numFmtId="38" fontId="9" fillId="0" borderId="0" xfId="0" applyNumberFormat="1" applyFont="1"/>
    <xf numFmtId="0" fontId="7" fillId="0" borderId="0" xfId="3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6" fillId="4" borderId="0" xfId="0" applyFont="1" applyFill="1"/>
    <xf numFmtId="0" fontId="4" fillId="0" borderId="0" xfId="0" applyFont="1"/>
    <xf numFmtId="0" fontId="4" fillId="0" borderId="0" xfId="0" applyFont="1" applyFill="1"/>
    <xf numFmtId="0" fontId="3" fillId="0" borderId="0" xfId="0" applyFont="1"/>
    <xf numFmtId="164" fontId="6" fillId="0" borderId="0" xfId="2" applyFont="1" applyFill="1" applyBorder="1" applyAlignment="1">
      <alignment horizontal="right" wrapText="1"/>
    </xf>
    <xf numFmtId="164" fontId="4" fillId="0" borderId="0" xfId="2" applyFont="1" applyFill="1" applyBorder="1" applyAlignment="1">
      <alignment horizontal="right" wrapText="1"/>
    </xf>
    <xf numFmtId="0" fontId="6" fillId="0" borderId="0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</cellXfs>
  <cellStyles count="5">
    <cellStyle name="Comma 2" xfId="4"/>
    <cellStyle name="Normal" xfId="0" builtinId="0"/>
    <cellStyle name="Normal 15" xfId="3"/>
    <cellStyle name="Normal_Sheet1" xfId="2"/>
    <cellStyle name="Percent" xfId="1" builtinId="5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3"/>
  <sheetViews>
    <sheetView showGridLines="0" tabSelected="1" workbookViewId="0"/>
  </sheetViews>
  <sheetFormatPr defaultRowHeight="15" x14ac:dyDescent="0.25"/>
  <cols>
    <col min="1" max="1" width="4.7109375" style="39" customWidth="1"/>
    <col min="2" max="2" width="35.7109375" style="39" bestFit="1" customWidth="1"/>
    <col min="3" max="3" width="8.28515625" style="39" hidden="1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13" width="8.28515625" style="39" customWidth="1"/>
    <col min="14" max="14" width="21.5703125" style="39" customWidth="1"/>
    <col min="15" max="15" width="37.7109375" style="39" customWidth="1"/>
    <col min="16" max="25" width="8.28515625" style="39" customWidth="1"/>
    <col min="26" max="16384" width="9.140625" style="39"/>
  </cols>
  <sheetData>
    <row r="1" spans="2:24" x14ac:dyDescent="0.25">
      <c r="D1" s="40"/>
      <c r="E1" s="40"/>
      <c r="F1" s="40"/>
    </row>
    <row r="2" spans="2:24" ht="30" customHeight="1" x14ac:dyDescent="0.25">
      <c r="B2" s="50" t="s">
        <v>63</v>
      </c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O2" s="41"/>
      <c r="P2" s="2"/>
      <c r="Q2" s="2"/>
      <c r="R2" s="2"/>
      <c r="S2" s="2"/>
      <c r="T2" s="2"/>
      <c r="U2" s="2"/>
      <c r="V2" s="2"/>
      <c r="W2" s="2"/>
      <c r="X2" s="2"/>
    </row>
    <row r="3" spans="2:24" x14ac:dyDescent="0.25">
      <c r="B3" s="4"/>
      <c r="C3" s="4"/>
      <c r="D3" s="5"/>
      <c r="E3" s="6"/>
      <c r="F3" s="5"/>
      <c r="G3" s="5"/>
      <c r="H3" s="5"/>
      <c r="I3" s="5"/>
      <c r="J3" s="5"/>
      <c r="K3" s="5"/>
      <c r="L3" s="5"/>
      <c r="M3" s="5"/>
      <c r="O3" s="4"/>
      <c r="P3" s="5"/>
      <c r="Q3" s="5"/>
      <c r="R3" s="5"/>
      <c r="S3" s="5"/>
      <c r="T3" s="5"/>
      <c r="U3" s="5"/>
      <c r="V3" s="5"/>
      <c r="W3" s="5"/>
      <c r="X3" s="5"/>
    </row>
    <row r="4" spans="2:24" x14ac:dyDescent="0.25">
      <c r="B4" s="7"/>
      <c r="C4" s="7"/>
      <c r="D4" s="34"/>
      <c r="E4" s="34"/>
      <c r="F4" s="34"/>
      <c r="G4" s="34"/>
      <c r="H4" s="34"/>
      <c r="I4" s="34"/>
      <c r="J4" s="34"/>
      <c r="K4" s="34"/>
      <c r="L4" s="34"/>
      <c r="M4" s="34"/>
      <c r="O4" s="7"/>
      <c r="P4" s="34"/>
      <c r="Q4" s="34"/>
      <c r="R4" s="34"/>
      <c r="S4" s="34"/>
      <c r="T4" s="34"/>
      <c r="U4" s="34"/>
      <c r="V4" s="34"/>
      <c r="W4" s="34"/>
      <c r="X4" s="34"/>
    </row>
    <row r="5" spans="2:24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O5" s="9" t="s">
        <v>1</v>
      </c>
      <c r="P5" s="10">
        <v>2028</v>
      </c>
      <c r="Q5" s="10">
        <v>2029</v>
      </c>
      <c r="R5" s="10">
        <v>2030</v>
      </c>
      <c r="S5" s="10">
        <v>2031</v>
      </c>
      <c r="T5" s="10">
        <v>2032</v>
      </c>
      <c r="U5" s="10">
        <v>2033</v>
      </c>
      <c r="V5" s="10">
        <v>2034</v>
      </c>
      <c r="W5" s="10">
        <v>2035</v>
      </c>
      <c r="X5" s="10">
        <v>2036</v>
      </c>
    </row>
    <row r="6" spans="2:24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37" t="s">
        <v>2</v>
      </c>
      <c r="P6" s="38"/>
      <c r="Q6" s="38"/>
      <c r="R6" s="38"/>
      <c r="S6" s="38"/>
      <c r="T6" s="38"/>
      <c r="U6" s="38"/>
      <c r="V6" s="38"/>
      <c r="W6" s="38"/>
      <c r="X6" s="38"/>
    </row>
    <row r="7" spans="2:24" x14ac:dyDescent="0.25">
      <c r="B7" s="11" t="s">
        <v>3</v>
      </c>
      <c r="C7" s="12">
        <v>6403.4800000000005</v>
      </c>
      <c r="D7" s="12">
        <v>6403.4800000000005</v>
      </c>
      <c r="E7" s="12">
        <v>6123.4800000000005</v>
      </c>
      <c r="F7" s="12">
        <v>6123.4800000000005</v>
      </c>
      <c r="G7" s="12">
        <v>5736.4800000000005</v>
      </c>
      <c r="H7" s="12">
        <v>5736.4800000000005</v>
      </c>
      <c r="I7" s="12">
        <v>5736.4800000000005</v>
      </c>
      <c r="J7" s="12">
        <v>5736.4800000000005</v>
      </c>
      <c r="K7" s="12">
        <v>5736.4800000000005</v>
      </c>
      <c r="L7" s="12">
        <v>5654.18</v>
      </c>
      <c r="M7" s="12">
        <v>5654.18</v>
      </c>
      <c r="O7" s="11" t="s">
        <v>3</v>
      </c>
      <c r="P7" s="12">
        <v>4892.18</v>
      </c>
      <c r="Q7" s="12">
        <v>4892.18</v>
      </c>
      <c r="R7" s="12">
        <v>4535.18</v>
      </c>
      <c r="S7" s="12">
        <v>4458.6400000000003</v>
      </c>
      <c r="T7" s="12">
        <v>4458.6400000000003</v>
      </c>
      <c r="U7" s="12">
        <v>4102.34</v>
      </c>
      <c r="V7" s="12">
        <v>4102.34</v>
      </c>
      <c r="W7" s="12">
        <v>4020.8</v>
      </c>
      <c r="X7" s="12">
        <v>4020.8</v>
      </c>
    </row>
    <row r="8" spans="2:24" x14ac:dyDescent="0.25">
      <c r="B8" s="11" t="s">
        <v>4</v>
      </c>
      <c r="C8" s="12">
        <v>102.76</v>
      </c>
      <c r="D8" s="12">
        <v>106.51</v>
      </c>
      <c r="E8" s="12">
        <v>113.51</v>
      </c>
      <c r="F8" s="12">
        <v>113.51</v>
      </c>
      <c r="G8" s="12">
        <v>113.51</v>
      </c>
      <c r="H8" s="12">
        <v>113.51</v>
      </c>
      <c r="I8" s="12">
        <v>113.51</v>
      </c>
      <c r="J8" s="12">
        <v>93.23</v>
      </c>
      <c r="K8" s="12">
        <v>93.23</v>
      </c>
      <c r="L8" s="12">
        <v>93.23</v>
      </c>
      <c r="M8" s="12">
        <v>93.23</v>
      </c>
      <c r="O8" s="11" t="s">
        <v>4</v>
      </c>
      <c r="P8" s="12">
        <v>93.23</v>
      </c>
      <c r="Q8" s="12">
        <v>93.23</v>
      </c>
      <c r="R8" s="12">
        <v>93.23</v>
      </c>
      <c r="S8" s="12">
        <v>93.23</v>
      </c>
      <c r="T8" s="12">
        <v>93.23</v>
      </c>
      <c r="U8" s="12">
        <v>93.23</v>
      </c>
      <c r="V8" s="12">
        <v>93.23</v>
      </c>
      <c r="W8" s="12">
        <v>93.23</v>
      </c>
      <c r="X8" s="12">
        <v>93.23</v>
      </c>
    </row>
    <row r="9" spans="2:24" x14ac:dyDescent="0.25">
      <c r="B9" s="11" t="s">
        <v>5</v>
      </c>
      <c r="C9" s="12">
        <v>198.23999999999998</v>
      </c>
      <c r="D9" s="12">
        <v>195.9</v>
      </c>
      <c r="E9" s="12">
        <v>193.73000000000005</v>
      </c>
      <c r="F9" s="12">
        <v>198.71000000000004</v>
      </c>
      <c r="G9" s="12">
        <v>197.49</v>
      </c>
      <c r="H9" s="12">
        <v>189.75</v>
      </c>
      <c r="I9" s="12">
        <v>189.75</v>
      </c>
      <c r="J9" s="12">
        <v>189.75</v>
      </c>
      <c r="K9" s="12">
        <v>189.75</v>
      </c>
      <c r="L9" s="12">
        <v>179.56</v>
      </c>
      <c r="M9" s="12">
        <v>179.56</v>
      </c>
      <c r="O9" s="11" t="s">
        <v>5</v>
      </c>
      <c r="P9" s="12">
        <v>179.56</v>
      </c>
      <c r="Q9" s="12">
        <v>179.56</v>
      </c>
      <c r="R9" s="12">
        <v>157.57</v>
      </c>
      <c r="S9" s="12">
        <v>125.94000000000001</v>
      </c>
      <c r="T9" s="12">
        <v>125.94000000000001</v>
      </c>
      <c r="U9" s="12">
        <v>125.94000000000001</v>
      </c>
      <c r="V9" s="12">
        <v>125.94000000000001</v>
      </c>
      <c r="W9" s="12">
        <v>125.94000000000001</v>
      </c>
      <c r="X9" s="12">
        <v>125.94000000000001</v>
      </c>
    </row>
    <row r="10" spans="2:24" x14ac:dyDescent="0.25">
      <c r="B10" s="11" t="s">
        <v>57</v>
      </c>
      <c r="C10" s="12">
        <v>249.17</v>
      </c>
      <c r="D10" s="12">
        <v>248.95</v>
      </c>
      <c r="E10" s="12">
        <v>248.95</v>
      </c>
      <c r="F10" s="12">
        <v>248.95</v>
      </c>
      <c r="G10" s="12">
        <v>221.39</v>
      </c>
      <c r="H10" s="12">
        <v>221.39</v>
      </c>
      <c r="I10" s="12">
        <v>221.39</v>
      </c>
      <c r="J10" s="12">
        <v>221.39</v>
      </c>
      <c r="K10" s="12">
        <v>121.37</v>
      </c>
      <c r="L10" s="12">
        <v>121.37</v>
      </c>
      <c r="M10" s="12">
        <v>121.37</v>
      </c>
      <c r="O10" s="11" t="s">
        <v>57</v>
      </c>
      <c r="P10" s="12">
        <v>121.37</v>
      </c>
      <c r="Q10" s="12">
        <v>121.37</v>
      </c>
      <c r="R10" s="12">
        <v>121.37</v>
      </c>
      <c r="S10" s="12">
        <v>121.37</v>
      </c>
      <c r="T10" s="12">
        <v>121.37</v>
      </c>
      <c r="U10" s="12">
        <v>121.37</v>
      </c>
      <c r="V10" s="12">
        <v>121.37</v>
      </c>
      <c r="W10" s="12">
        <v>121.37</v>
      </c>
      <c r="X10" s="12">
        <v>121.37</v>
      </c>
    </row>
    <row r="11" spans="2:24" x14ac:dyDescent="0.25">
      <c r="B11" s="11" t="s">
        <v>6</v>
      </c>
      <c r="C11" s="12">
        <v>656.36999999999978</v>
      </c>
      <c r="D11" s="12">
        <v>647.90999999999985</v>
      </c>
      <c r="E11" s="12">
        <v>690.89999999999986</v>
      </c>
      <c r="F11" s="12">
        <v>742.99</v>
      </c>
      <c r="G11" s="12">
        <v>734.9</v>
      </c>
      <c r="H11" s="12">
        <v>737.6099999999999</v>
      </c>
      <c r="I11" s="12">
        <v>733.58</v>
      </c>
      <c r="J11" s="12">
        <v>679.39999999999986</v>
      </c>
      <c r="K11" s="12">
        <v>674.27999999999986</v>
      </c>
      <c r="L11" s="12">
        <v>669.98</v>
      </c>
      <c r="M11" s="12">
        <v>665.79000000000008</v>
      </c>
      <c r="O11" s="11" t="s">
        <v>6</v>
      </c>
      <c r="P11" s="12">
        <v>662.05999999999983</v>
      </c>
      <c r="Q11" s="12">
        <v>655.48</v>
      </c>
      <c r="R11" s="12">
        <v>651.72000000000014</v>
      </c>
      <c r="S11" s="12">
        <v>648.11999999999978</v>
      </c>
      <c r="T11" s="12">
        <v>637.25</v>
      </c>
      <c r="U11" s="12">
        <v>605.12</v>
      </c>
      <c r="V11" s="12">
        <v>588.66</v>
      </c>
      <c r="W11" s="12">
        <v>583.54999999999973</v>
      </c>
      <c r="X11" s="12">
        <v>531.54999999999995</v>
      </c>
    </row>
    <row r="12" spans="2:24" x14ac:dyDescent="0.25">
      <c r="B12" s="11" t="s">
        <v>7</v>
      </c>
      <c r="C12" s="12">
        <v>323.3</v>
      </c>
      <c r="D12" s="12">
        <v>323.3</v>
      </c>
      <c r="E12" s="12">
        <v>323.3</v>
      </c>
      <c r="F12" s="12">
        <v>323.3</v>
      </c>
      <c r="G12" s="12">
        <v>323.3</v>
      </c>
      <c r="H12" s="12">
        <v>323.3</v>
      </c>
      <c r="I12" s="12">
        <v>323.3</v>
      </c>
      <c r="J12" s="12">
        <v>323.3</v>
      </c>
      <c r="K12" s="12">
        <v>323.3</v>
      </c>
      <c r="L12" s="12">
        <v>323.3</v>
      </c>
      <c r="M12" s="12">
        <v>323.3</v>
      </c>
      <c r="O12" s="11" t="s">
        <v>7</v>
      </c>
      <c r="P12" s="12">
        <v>323.3</v>
      </c>
      <c r="Q12" s="12">
        <v>323.3</v>
      </c>
      <c r="R12" s="12">
        <v>323.3</v>
      </c>
      <c r="S12" s="12">
        <v>323.3</v>
      </c>
      <c r="T12" s="12">
        <v>323.3</v>
      </c>
      <c r="U12" s="12">
        <v>323.3</v>
      </c>
      <c r="V12" s="12">
        <v>323.3</v>
      </c>
      <c r="W12" s="12">
        <v>323.3</v>
      </c>
      <c r="X12" s="12">
        <v>323.3</v>
      </c>
    </row>
    <row r="13" spans="2:24" x14ac:dyDescent="0.25">
      <c r="B13" s="11" t="s">
        <v>58</v>
      </c>
      <c r="C13" s="12">
        <v>-651.27</v>
      </c>
      <c r="D13" s="12">
        <v>-655.25</v>
      </c>
      <c r="E13" s="12">
        <v>-655.25</v>
      </c>
      <c r="F13" s="12">
        <v>-655.25</v>
      </c>
      <c r="G13" s="12">
        <v>-175.25</v>
      </c>
      <c r="H13" s="12">
        <v>-175.25</v>
      </c>
      <c r="I13" s="12">
        <v>-175.25</v>
      </c>
      <c r="J13" s="12">
        <v>-148.4</v>
      </c>
      <c r="K13" s="12">
        <v>-148.4</v>
      </c>
      <c r="L13" s="12">
        <v>-66.099999999999994</v>
      </c>
      <c r="M13" s="12">
        <v>-66.099999999999994</v>
      </c>
      <c r="O13" s="11" t="s">
        <v>58</v>
      </c>
      <c r="P13" s="12">
        <v>-66.099999999999994</v>
      </c>
      <c r="Q13" s="12">
        <v>-66.099999999999994</v>
      </c>
      <c r="R13" s="12">
        <v>-66.099999999999994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2:24" x14ac:dyDescent="0.25">
      <c r="B14" s="11" t="s">
        <v>8</v>
      </c>
      <c r="C14" s="12">
        <v>-34.6</v>
      </c>
      <c r="D14" s="12">
        <v>-34.6</v>
      </c>
      <c r="E14" s="12">
        <v>-34.6</v>
      </c>
      <c r="F14" s="12">
        <v>-34.6</v>
      </c>
      <c r="G14" s="12">
        <v>-34.6</v>
      </c>
      <c r="H14" s="12">
        <v>-34.6</v>
      </c>
      <c r="I14" s="12">
        <v>-34.6</v>
      </c>
      <c r="J14" s="12">
        <v>-34.6</v>
      </c>
      <c r="K14" s="12">
        <v>-34.6</v>
      </c>
      <c r="L14" s="12">
        <v>-34.6</v>
      </c>
      <c r="M14" s="12">
        <v>-34.6</v>
      </c>
      <c r="O14" s="11" t="s">
        <v>8</v>
      </c>
      <c r="P14" s="12">
        <v>-34.6</v>
      </c>
      <c r="Q14" s="12">
        <v>-34.6</v>
      </c>
      <c r="R14" s="12">
        <v>-34.6</v>
      </c>
      <c r="S14" s="12">
        <v>-34.6</v>
      </c>
      <c r="T14" s="12">
        <v>-34.6</v>
      </c>
      <c r="U14" s="12">
        <v>-34.6</v>
      </c>
      <c r="V14" s="12">
        <v>-34.6</v>
      </c>
      <c r="W14" s="12">
        <v>-34.6</v>
      </c>
      <c r="X14" s="12">
        <v>-34.6</v>
      </c>
    </row>
    <row r="15" spans="2:24" x14ac:dyDescent="0.25">
      <c r="B15" s="13" t="s">
        <v>9</v>
      </c>
      <c r="C15" s="14">
        <v>7247.4500000000007</v>
      </c>
      <c r="D15" s="14">
        <v>7236.2</v>
      </c>
      <c r="E15" s="14">
        <v>7004.02</v>
      </c>
      <c r="F15" s="14">
        <v>7061.09</v>
      </c>
      <c r="G15" s="14">
        <v>7117.22</v>
      </c>
      <c r="H15" s="14">
        <v>7112.1900000000005</v>
      </c>
      <c r="I15" s="14">
        <v>7108.1600000000008</v>
      </c>
      <c r="J15" s="14">
        <v>7060.55</v>
      </c>
      <c r="K15" s="14">
        <v>6955.41</v>
      </c>
      <c r="L15" s="14">
        <v>6940.9199999999992</v>
      </c>
      <c r="M15" s="14">
        <v>6936.73</v>
      </c>
      <c r="O15" s="13" t="s">
        <v>9</v>
      </c>
      <c r="P15" s="14">
        <v>6170.9999999999991</v>
      </c>
      <c r="Q15" s="14">
        <v>6164.4199999999992</v>
      </c>
      <c r="R15" s="14">
        <v>5781.6699999999992</v>
      </c>
      <c r="S15" s="14">
        <v>5735.9999999999991</v>
      </c>
      <c r="T15" s="14">
        <v>5725.1299999999992</v>
      </c>
      <c r="U15" s="14">
        <v>5336.6999999999989</v>
      </c>
      <c r="V15" s="14">
        <v>5320.2399999999989</v>
      </c>
      <c r="W15" s="14">
        <v>5233.5899999999992</v>
      </c>
      <c r="X15" s="14">
        <v>5181.5899999999992</v>
      </c>
    </row>
    <row r="16" spans="2:24" ht="6.95" customHeight="1" x14ac:dyDescent="0.25">
      <c r="B16" s="13"/>
      <c r="C16" s="15"/>
      <c r="D16" s="15"/>
      <c r="E16" s="42"/>
      <c r="F16" s="42"/>
      <c r="G16" s="42"/>
      <c r="H16" s="42"/>
      <c r="I16" s="42"/>
      <c r="J16" s="15"/>
      <c r="K16" s="42"/>
      <c r="L16" s="15"/>
      <c r="M16" s="15"/>
      <c r="O16" s="13"/>
      <c r="P16" s="15"/>
      <c r="Q16" s="15"/>
      <c r="R16" s="15"/>
      <c r="S16" s="15"/>
      <c r="T16" s="15"/>
      <c r="U16" s="15"/>
      <c r="V16" s="15"/>
      <c r="W16" s="15"/>
      <c r="X16" s="15"/>
    </row>
    <row r="17" spans="2:24" x14ac:dyDescent="0.25">
      <c r="B17" s="11" t="s">
        <v>11</v>
      </c>
      <c r="C17" s="12">
        <v>6810.07</v>
      </c>
      <c r="D17" s="12">
        <v>6853.2129999999988</v>
      </c>
      <c r="E17" s="12">
        <v>6911.2420000000002</v>
      </c>
      <c r="F17" s="12">
        <v>6972.0379999999996</v>
      </c>
      <c r="G17" s="12">
        <v>7041.1209999999992</v>
      </c>
      <c r="H17" s="12">
        <v>7115.4579999999996</v>
      </c>
      <c r="I17" s="12">
        <v>7183.4480000000003</v>
      </c>
      <c r="J17" s="12">
        <v>7259.4139999999998</v>
      </c>
      <c r="K17" s="12">
        <v>7320.5720000000001</v>
      </c>
      <c r="L17" s="12">
        <v>7321.6120000000001</v>
      </c>
      <c r="M17" s="12">
        <v>7365.2470000000003</v>
      </c>
      <c r="O17" s="11" t="s">
        <v>11</v>
      </c>
      <c r="P17" s="12">
        <v>7444.9469999999992</v>
      </c>
      <c r="Q17" s="12">
        <v>7521.3330000000005</v>
      </c>
      <c r="R17" s="12">
        <v>7601.255000000001</v>
      </c>
      <c r="S17" s="12">
        <v>7543.0569999999998</v>
      </c>
      <c r="T17" s="12">
        <v>7640.003999999999</v>
      </c>
      <c r="U17" s="12">
        <v>7716.1710000000003</v>
      </c>
      <c r="V17" s="12">
        <v>7789.4160000000002</v>
      </c>
      <c r="W17" s="12">
        <v>7872.2070000000003</v>
      </c>
      <c r="X17" s="12">
        <v>7952.9850000000006</v>
      </c>
    </row>
    <row r="18" spans="2:24" x14ac:dyDescent="0.25">
      <c r="B18" s="16" t="s">
        <v>13</v>
      </c>
      <c r="C18" s="12">
        <v>-50.069999999999993</v>
      </c>
      <c r="D18" s="12">
        <v>-108.01299999999999</v>
      </c>
      <c r="E18" s="12">
        <v>-166.042</v>
      </c>
      <c r="F18" s="12">
        <v>-201.53799999999998</v>
      </c>
      <c r="G18" s="12">
        <v>-212.92100000000002</v>
      </c>
      <c r="H18" s="12">
        <v>-219.65800000000002</v>
      </c>
      <c r="I18" s="12">
        <v>-226.44799999999998</v>
      </c>
      <c r="J18" s="12">
        <v>-233.81400000000002</v>
      </c>
      <c r="K18" s="12">
        <v>-241.572</v>
      </c>
      <c r="L18" s="12">
        <v>-251.91199999999998</v>
      </c>
      <c r="M18" s="12">
        <v>-269.04700000000008</v>
      </c>
      <c r="O18" s="16" t="s">
        <v>13</v>
      </c>
      <c r="P18" s="12">
        <v>-287.947</v>
      </c>
      <c r="Q18" s="12">
        <v>-303.43299999999999</v>
      </c>
      <c r="R18" s="12">
        <v>-323.95499999999993</v>
      </c>
      <c r="S18" s="12">
        <v>-236.357</v>
      </c>
      <c r="T18" s="12">
        <v>-261.00399999999996</v>
      </c>
      <c r="U18" s="12">
        <v>-283.67099999999999</v>
      </c>
      <c r="V18" s="12">
        <v>-308.01600000000002</v>
      </c>
      <c r="W18" s="12">
        <v>-332.60700000000003</v>
      </c>
      <c r="X18" s="12">
        <v>-353.88500000000005</v>
      </c>
    </row>
    <row r="19" spans="2:24" x14ac:dyDescent="0.25">
      <c r="B19" s="16" t="s">
        <v>14</v>
      </c>
      <c r="C19" s="12">
        <v>-195.04000000000002</v>
      </c>
      <c r="D19" s="12">
        <v>-195.04000000000002</v>
      </c>
      <c r="E19" s="12">
        <v>-195.04000000000002</v>
      </c>
      <c r="F19" s="12">
        <v>-195.04000000000002</v>
      </c>
      <c r="G19" s="12">
        <v>-195.04000000000002</v>
      </c>
      <c r="H19" s="12">
        <v>-195.04000000000002</v>
      </c>
      <c r="I19" s="12">
        <v>-195.04000000000002</v>
      </c>
      <c r="J19" s="12">
        <v>-195.04000000000002</v>
      </c>
      <c r="K19" s="12">
        <v>-195.04000000000002</v>
      </c>
      <c r="L19" s="12">
        <v>-195.04000000000002</v>
      </c>
      <c r="M19" s="12">
        <v>-195.04000000000002</v>
      </c>
      <c r="O19" s="16" t="s">
        <v>14</v>
      </c>
      <c r="P19" s="12">
        <v>-195.04000000000002</v>
      </c>
      <c r="Q19" s="12">
        <v>-195.04000000000002</v>
      </c>
      <c r="R19" s="12">
        <v>-195.04000000000002</v>
      </c>
      <c r="S19" s="12">
        <v>-195.04000000000002</v>
      </c>
      <c r="T19" s="12">
        <v>-195.04000000000002</v>
      </c>
      <c r="U19" s="12">
        <v>-195.04000000000002</v>
      </c>
      <c r="V19" s="12">
        <v>-195.04000000000002</v>
      </c>
      <c r="W19" s="12">
        <v>-195.04000000000002</v>
      </c>
      <c r="X19" s="12">
        <v>-195.04000000000002</v>
      </c>
    </row>
    <row r="20" spans="2:24" x14ac:dyDescent="0.25">
      <c r="B20" s="16" t="s">
        <v>15</v>
      </c>
      <c r="C20" s="12">
        <v>-66.739999999999995</v>
      </c>
      <c r="D20" s="12">
        <v>-117.67</v>
      </c>
      <c r="E20" s="12">
        <v>-172.08</v>
      </c>
      <c r="F20" s="12">
        <v>-225.98</v>
      </c>
      <c r="G20" s="12">
        <v>-273.08000000000004</v>
      </c>
      <c r="H20" s="12">
        <v>-319.24</v>
      </c>
      <c r="I20" s="12">
        <v>-364.56999999999994</v>
      </c>
      <c r="J20" s="12">
        <v>-409.66999999999996</v>
      </c>
      <c r="K20" s="12">
        <v>-459.96000000000004</v>
      </c>
      <c r="L20" s="12">
        <v>-509.25</v>
      </c>
      <c r="M20" s="12">
        <v>-555.20999999999992</v>
      </c>
      <c r="O20" s="16" t="s">
        <v>15</v>
      </c>
      <c r="P20" s="12">
        <v>-601.52999999999986</v>
      </c>
      <c r="Q20" s="12">
        <v>-644.63999999999987</v>
      </c>
      <c r="R20" s="12">
        <v>-689.63999999999987</v>
      </c>
      <c r="S20" s="12">
        <v>-734.01999999999975</v>
      </c>
      <c r="T20" s="12">
        <v>-770.65999999999963</v>
      </c>
      <c r="U20" s="12">
        <v>-805.21999999999991</v>
      </c>
      <c r="V20" s="12">
        <v>-835.2</v>
      </c>
      <c r="W20" s="12">
        <v>-863.13999999999987</v>
      </c>
      <c r="X20" s="12">
        <v>-891.67</v>
      </c>
    </row>
    <row r="21" spans="2:24" x14ac:dyDescent="0.25">
      <c r="B21" s="13" t="s">
        <v>16</v>
      </c>
      <c r="C21" s="14">
        <v>6498.22</v>
      </c>
      <c r="D21" s="14">
        <v>6432.4899999999989</v>
      </c>
      <c r="E21" s="14">
        <v>6378.08</v>
      </c>
      <c r="F21" s="14">
        <v>6349.4800000000005</v>
      </c>
      <c r="G21" s="14">
        <v>6360.079999999999</v>
      </c>
      <c r="H21" s="14">
        <v>6381.5199999999995</v>
      </c>
      <c r="I21" s="14">
        <v>6397.39</v>
      </c>
      <c r="J21" s="14">
        <v>6420.8899999999994</v>
      </c>
      <c r="K21" s="14">
        <v>6424</v>
      </c>
      <c r="L21" s="14">
        <v>6365.41</v>
      </c>
      <c r="M21" s="14">
        <v>6345.95</v>
      </c>
      <c r="O21" s="13" t="s">
        <v>16</v>
      </c>
      <c r="P21" s="14">
        <v>6360.4299999999994</v>
      </c>
      <c r="Q21" s="14">
        <v>6378.2200000000012</v>
      </c>
      <c r="R21" s="14">
        <v>6392.6200000000008</v>
      </c>
      <c r="S21" s="14">
        <v>6377.64</v>
      </c>
      <c r="T21" s="14">
        <v>6413.2999999999993</v>
      </c>
      <c r="U21" s="14">
        <v>6432.24</v>
      </c>
      <c r="V21" s="14">
        <v>6451.1600000000008</v>
      </c>
      <c r="W21" s="14">
        <v>6481.42</v>
      </c>
      <c r="X21" s="14">
        <v>6512.39</v>
      </c>
    </row>
    <row r="22" spans="2:24" ht="6.95" customHeight="1" x14ac:dyDescent="0.25">
      <c r="B22" s="13"/>
      <c r="C22" s="15"/>
      <c r="D22" s="15"/>
      <c r="E22" s="42"/>
      <c r="F22" s="42"/>
      <c r="G22" s="42"/>
      <c r="H22" s="42"/>
      <c r="I22" s="42"/>
      <c r="J22" s="15"/>
      <c r="K22" s="42"/>
      <c r="L22" s="15"/>
      <c r="M22" s="15"/>
      <c r="O22" s="13"/>
      <c r="P22" s="15"/>
      <c r="Q22" s="15"/>
      <c r="R22" s="15"/>
      <c r="S22" s="15"/>
      <c r="T22" s="15"/>
      <c r="U22" s="15"/>
      <c r="V22" s="15"/>
      <c r="W22" s="15"/>
      <c r="X22" s="15"/>
    </row>
    <row r="23" spans="2:24" x14ac:dyDescent="0.25">
      <c r="B23" s="11" t="s">
        <v>17</v>
      </c>
      <c r="C23" s="12">
        <v>870.12380000000007</v>
      </c>
      <c r="D23" s="12">
        <v>861.57889999999986</v>
      </c>
      <c r="E23" s="12">
        <v>854.50559999999996</v>
      </c>
      <c r="F23" s="12">
        <v>850.78760000000011</v>
      </c>
      <c r="G23" s="12">
        <v>852.16559999999993</v>
      </c>
      <c r="H23" s="12">
        <v>854.95279999999991</v>
      </c>
      <c r="I23" s="12">
        <v>857.0159000000001</v>
      </c>
      <c r="J23" s="12">
        <v>860.07089999999994</v>
      </c>
      <c r="K23" s="12">
        <v>860.47519999999997</v>
      </c>
      <c r="L23" s="12">
        <v>852.85850000000005</v>
      </c>
      <c r="M23" s="12">
        <v>850.32870000000003</v>
      </c>
      <c r="O23" s="11" t="s">
        <v>17</v>
      </c>
      <c r="P23" s="12">
        <v>852.21109999999999</v>
      </c>
      <c r="Q23" s="12">
        <v>854.52380000000016</v>
      </c>
      <c r="R23" s="12">
        <v>856.39580000000012</v>
      </c>
      <c r="S23" s="12">
        <v>854.44840000000011</v>
      </c>
      <c r="T23" s="12">
        <v>859.0841999999999</v>
      </c>
      <c r="U23" s="12">
        <v>861.54639999999995</v>
      </c>
      <c r="V23" s="12">
        <v>864.00600000000009</v>
      </c>
      <c r="W23" s="12">
        <v>867.93979999999999</v>
      </c>
      <c r="X23" s="12">
        <v>871.96590000000003</v>
      </c>
    </row>
    <row r="24" spans="2:24" ht="6.95" customHeight="1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M24" s="15"/>
      <c r="O24" s="13"/>
      <c r="P24" s="15"/>
      <c r="Q24" s="15"/>
      <c r="R24" s="15"/>
      <c r="S24" s="15"/>
      <c r="T24" s="15"/>
      <c r="U24" s="15"/>
      <c r="V24" s="15"/>
      <c r="W24" s="15"/>
      <c r="X24" s="15"/>
    </row>
    <row r="25" spans="2:24" x14ac:dyDescent="0.25">
      <c r="B25" s="13" t="s">
        <v>19</v>
      </c>
      <c r="C25" s="14">
        <v>7368.3438000000006</v>
      </c>
      <c r="D25" s="14">
        <v>7294.0688999999984</v>
      </c>
      <c r="E25" s="14">
        <v>7232.5856000000003</v>
      </c>
      <c r="F25" s="14">
        <v>7200.267600000001</v>
      </c>
      <c r="G25" s="14">
        <v>7212.2455999999993</v>
      </c>
      <c r="H25" s="14">
        <v>7236.4727999999996</v>
      </c>
      <c r="I25" s="14">
        <v>7254.4059000000007</v>
      </c>
      <c r="J25" s="14">
        <v>7280.9608999999991</v>
      </c>
      <c r="K25" s="14">
        <v>7284.4751999999999</v>
      </c>
      <c r="L25" s="14">
        <v>7218.2685000000001</v>
      </c>
      <c r="M25" s="14">
        <v>7196.2786999999998</v>
      </c>
      <c r="O25" s="13" t="s">
        <v>19</v>
      </c>
      <c r="P25" s="14">
        <v>7212.6410999999989</v>
      </c>
      <c r="Q25" s="14">
        <v>7232.7438000000011</v>
      </c>
      <c r="R25" s="14">
        <v>7249.015800000001</v>
      </c>
      <c r="S25" s="14">
        <v>7232.0884000000005</v>
      </c>
      <c r="T25" s="14">
        <v>7272.3841999999995</v>
      </c>
      <c r="U25" s="14">
        <v>7293.7864</v>
      </c>
      <c r="V25" s="14">
        <v>7315.1660000000011</v>
      </c>
      <c r="W25" s="14">
        <v>7349.3598000000002</v>
      </c>
      <c r="X25" s="14">
        <v>7384.3559000000005</v>
      </c>
    </row>
    <row r="26" spans="2:24" x14ac:dyDescent="0.25">
      <c r="B26" s="13" t="s">
        <v>20</v>
      </c>
      <c r="C26" s="14">
        <v>-120.89379999999983</v>
      </c>
      <c r="D26" s="14">
        <v>-57.868899999998575</v>
      </c>
      <c r="E26" s="14">
        <v>-228.5655999999999</v>
      </c>
      <c r="F26" s="14">
        <v>-139.17760000000089</v>
      </c>
      <c r="G26" s="14">
        <v>-95.025599999999031</v>
      </c>
      <c r="H26" s="14">
        <v>-124.28279999999904</v>
      </c>
      <c r="I26" s="14">
        <v>-146.24589999999989</v>
      </c>
      <c r="J26" s="14">
        <v>-220.41089999999895</v>
      </c>
      <c r="K26" s="14">
        <v>-329.0652</v>
      </c>
      <c r="L26" s="14">
        <v>-277.34850000000097</v>
      </c>
      <c r="M26" s="14">
        <v>-259.54870000000028</v>
      </c>
      <c r="O26" s="13" t="s">
        <v>20</v>
      </c>
      <c r="P26" s="14">
        <v>-1041.6410999999998</v>
      </c>
      <c r="Q26" s="14">
        <v>-1068.3238000000019</v>
      </c>
      <c r="R26" s="14">
        <v>-1467.3458000000019</v>
      </c>
      <c r="S26" s="14">
        <v>-1496.0884000000015</v>
      </c>
      <c r="T26" s="14">
        <v>-1547.2542000000003</v>
      </c>
      <c r="U26" s="14">
        <v>-1957.086400000001</v>
      </c>
      <c r="V26" s="14">
        <v>-1994.9260000000022</v>
      </c>
      <c r="W26" s="14">
        <v>-2115.7698000000009</v>
      </c>
      <c r="X26" s="14">
        <v>-2202.7659000000012</v>
      </c>
    </row>
    <row r="27" spans="2:24" x14ac:dyDescent="0.25">
      <c r="B27" s="19" t="s">
        <v>21</v>
      </c>
      <c r="C27" s="20">
        <v>318</v>
      </c>
      <c r="D27" s="20">
        <v>318</v>
      </c>
      <c r="E27" s="20">
        <v>318</v>
      </c>
      <c r="F27" s="20">
        <v>318</v>
      </c>
      <c r="G27" s="20">
        <v>318</v>
      </c>
      <c r="H27" s="20">
        <v>318</v>
      </c>
      <c r="I27" s="20">
        <v>318</v>
      </c>
      <c r="J27" s="20">
        <v>318</v>
      </c>
      <c r="K27" s="20">
        <v>318</v>
      </c>
      <c r="L27" s="20">
        <v>318</v>
      </c>
      <c r="M27" s="20">
        <v>318</v>
      </c>
      <c r="O27" s="19" t="s">
        <v>21</v>
      </c>
      <c r="P27" s="20">
        <v>318</v>
      </c>
      <c r="Q27" s="20">
        <v>318</v>
      </c>
      <c r="R27" s="20">
        <v>318</v>
      </c>
      <c r="S27" s="20">
        <v>318</v>
      </c>
      <c r="T27" s="20">
        <v>318</v>
      </c>
      <c r="U27" s="20">
        <v>318</v>
      </c>
      <c r="V27" s="20">
        <v>318</v>
      </c>
      <c r="W27" s="20">
        <v>318</v>
      </c>
      <c r="X27" s="20">
        <v>318</v>
      </c>
    </row>
    <row r="28" spans="2:24" x14ac:dyDescent="0.25">
      <c r="B28" s="37" t="s">
        <v>22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O28" s="37" t="s">
        <v>22</v>
      </c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25">
      <c r="B29" s="11" t="s">
        <v>3</v>
      </c>
      <c r="C29" s="12">
        <v>2254.4700000000003</v>
      </c>
      <c r="D29" s="12">
        <v>2254.4700000000003</v>
      </c>
      <c r="E29" s="12">
        <v>2254.4700000000003</v>
      </c>
      <c r="F29" s="12">
        <v>2254.4700000000003</v>
      </c>
      <c r="G29" s="12">
        <v>2254.4700000000003</v>
      </c>
      <c r="H29" s="12">
        <v>2254.4700000000003</v>
      </c>
      <c r="I29" s="12">
        <v>2254.4700000000003</v>
      </c>
      <c r="J29" s="12">
        <v>2254.4700000000003</v>
      </c>
      <c r="K29" s="12">
        <v>2254.4700000000003</v>
      </c>
      <c r="L29" s="12">
        <v>2254.4700000000003</v>
      </c>
      <c r="M29" s="12">
        <v>2254.4700000000003</v>
      </c>
      <c r="O29" s="11" t="s">
        <v>3</v>
      </c>
      <c r="P29" s="12">
        <v>2254.4700000000003</v>
      </c>
      <c r="Q29" s="12">
        <v>1900.47</v>
      </c>
      <c r="R29" s="12">
        <v>1900.47</v>
      </c>
      <c r="S29" s="12">
        <v>1900.47</v>
      </c>
      <c r="T29" s="12">
        <v>1900.47</v>
      </c>
      <c r="U29" s="12">
        <v>1541.17</v>
      </c>
      <c r="V29" s="12">
        <v>1541.17</v>
      </c>
      <c r="W29" s="12">
        <v>1541.17</v>
      </c>
      <c r="X29" s="12">
        <v>1541.17</v>
      </c>
    </row>
    <row r="30" spans="2:24" x14ac:dyDescent="0.25">
      <c r="B30" s="11" t="s">
        <v>4</v>
      </c>
      <c r="C30" s="12">
        <v>855.05</v>
      </c>
      <c r="D30" s="12">
        <v>860.65</v>
      </c>
      <c r="E30" s="12">
        <v>746.84</v>
      </c>
      <c r="F30" s="12">
        <v>790.18000000000006</v>
      </c>
      <c r="G30" s="12">
        <v>643.39</v>
      </c>
      <c r="H30" s="12">
        <v>586.61</v>
      </c>
      <c r="I30" s="12">
        <v>624.14</v>
      </c>
      <c r="J30" s="12">
        <v>654.68999999999994</v>
      </c>
      <c r="K30" s="12">
        <v>655.17000000000007</v>
      </c>
      <c r="L30" s="12">
        <v>644.53</v>
      </c>
      <c r="M30" s="12">
        <v>658.16</v>
      </c>
      <c r="O30" s="11" t="s">
        <v>4</v>
      </c>
      <c r="P30" s="12">
        <v>652.74</v>
      </c>
      <c r="Q30" s="12">
        <v>652.74</v>
      </c>
      <c r="R30" s="12">
        <v>652.74</v>
      </c>
      <c r="S30" s="12">
        <v>652.74</v>
      </c>
      <c r="T30" s="12">
        <v>652.74</v>
      </c>
      <c r="U30" s="12">
        <v>652.74</v>
      </c>
      <c r="V30" s="12">
        <v>652.74</v>
      </c>
      <c r="W30" s="12">
        <v>652.74</v>
      </c>
      <c r="X30" s="12">
        <v>652.74</v>
      </c>
    </row>
    <row r="31" spans="2:24" x14ac:dyDescent="0.25">
      <c r="B31" s="11" t="s">
        <v>5</v>
      </c>
      <c r="C31" s="12">
        <v>91.649999999999991</v>
      </c>
      <c r="D31" s="12">
        <v>90.4</v>
      </c>
      <c r="E31" s="12">
        <v>88.18</v>
      </c>
      <c r="F31" s="12">
        <v>95.399999999999991</v>
      </c>
      <c r="G31" s="12">
        <v>95.33</v>
      </c>
      <c r="H31" s="12">
        <v>64.600000000000009</v>
      </c>
      <c r="I31" s="12">
        <v>64.52000000000001</v>
      </c>
      <c r="J31" s="12">
        <v>59.62</v>
      </c>
      <c r="K31" s="12">
        <v>59.550000000000004</v>
      </c>
      <c r="L31" s="12">
        <v>58.56</v>
      </c>
      <c r="M31" s="12">
        <v>57.7</v>
      </c>
      <c r="O31" s="11" t="s">
        <v>5</v>
      </c>
      <c r="P31" s="12">
        <v>55.24</v>
      </c>
      <c r="Q31" s="12">
        <v>54.15</v>
      </c>
      <c r="R31" s="12">
        <v>53.660000000000004</v>
      </c>
      <c r="S31" s="12">
        <v>53.46</v>
      </c>
      <c r="T31" s="12">
        <v>53.440000000000005</v>
      </c>
      <c r="U31" s="12">
        <v>53.42</v>
      </c>
      <c r="V31" s="12">
        <v>53.400000000000006</v>
      </c>
      <c r="W31" s="12">
        <v>53.38</v>
      </c>
      <c r="X31" s="12">
        <v>53.36</v>
      </c>
    </row>
    <row r="32" spans="2:24" x14ac:dyDescent="0.25">
      <c r="B32" s="11" t="s">
        <v>57</v>
      </c>
      <c r="C32" s="12">
        <v>18.279999999999998</v>
      </c>
      <c r="D32" s="12">
        <v>18.279999999999998</v>
      </c>
      <c r="E32" s="12">
        <v>1.45</v>
      </c>
      <c r="F32" s="12">
        <v>1.45</v>
      </c>
      <c r="G32" s="12">
        <v>1.45</v>
      </c>
      <c r="H32" s="12">
        <v>1.45</v>
      </c>
      <c r="I32" s="12">
        <v>1.45</v>
      </c>
      <c r="J32" s="12">
        <v>1.45</v>
      </c>
      <c r="K32" s="12">
        <v>1.45</v>
      </c>
      <c r="L32" s="12">
        <v>1.45</v>
      </c>
      <c r="M32" s="12">
        <v>1.45</v>
      </c>
      <c r="O32" s="11" t="s">
        <v>57</v>
      </c>
      <c r="P32" s="12">
        <v>1.45</v>
      </c>
      <c r="Q32" s="12">
        <v>1.45</v>
      </c>
      <c r="R32" s="12">
        <v>1.45</v>
      </c>
      <c r="S32" s="12">
        <v>1.45</v>
      </c>
      <c r="T32" s="12">
        <v>1.45</v>
      </c>
      <c r="U32" s="12">
        <v>1.45</v>
      </c>
      <c r="V32" s="12">
        <v>1.45</v>
      </c>
      <c r="W32" s="12">
        <v>1.45</v>
      </c>
      <c r="X32" s="12">
        <v>1.45</v>
      </c>
    </row>
    <row r="33" spans="2:24" x14ac:dyDescent="0.25">
      <c r="B33" s="11" t="s">
        <v>6</v>
      </c>
      <c r="C33" s="12">
        <v>212.77999999999997</v>
      </c>
      <c r="D33" s="12">
        <v>235.23</v>
      </c>
      <c r="E33" s="12">
        <v>220.11000000000004</v>
      </c>
      <c r="F33" s="12">
        <v>227.09000000000006</v>
      </c>
      <c r="G33" s="12">
        <v>203.31000000000003</v>
      </c>
      <c r="H33" s="12">
        <v>194.44</v>
      </c>
      <c r="I33" s="12">
        <v>186.58</v>
      </c>
      <c r="J33" s="12">
        <v>184.74</v>
      </c>
      <c r="K33" s="12">
        <v>183.93</v>
      </c>
      <c r="L33" s="12">
        <v>181.96</v>
      </c>
      <c r="M33" s="12">
        <v>149.72999999999999</v>
      </c>
      <c r="O33" s="11" t="s">
        <v>6</v>
      </c>
      <c r="P33" s="12">
        <v>148.54999999999998</v>
      </c>
      <c r="Q33" s="12">
        <v>138.03</v>
      </c>
      <c r="R33" s="12">
        <v>133.24</v>
      </c>
      <c r="S33" s="12">
        <v>132.46</v>
      </c>
      <c r="T33" s="12">
        <v>98.72</v>
      </c>
      <c r="U33" s="12">
        <v>97.37</v>
      </c>
      <c r="V33" s="12">
        <v>96.84</v>
      </c>
      <c r="W33" s="12">
        <v>96.3</v>
      </c>
      <c r="X33" s="12">
        <v>94.11</v>
      </c>
    </row>
    <row r="34" spans="2:24" x14ac:dyDescent="0.25">
      <c r="B34" s="11" t="s">
        <v>7</v>
      </c>
      <c r="C34" s="12">
        <v>3.18</v>
      </c>
      <c r="D34" s="12">
        <v>3.18</v>
      </c>
      <c r="E34" s="12">
        <v>3.18</v>
      </c>
      <c r="F34" s="12">
        <v>3.18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O34" s="11" t="s">
        <v>7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2:24" x14ac:dyDescent="0.25">
      <c r="B35" s="11" t="s">
        <v>58</v>
      </c>
      <c r="C35" s="12">
        <v>-165.36</v>
      </c>
      <c r="D35" s="12">
        <v>-165.37</v>
      </c>
      <c r="E35" s="12">
        <v>-165.37</v>
      </c>
      <c r="F35" s="12">
        <v>-165.37</v>
      </c>
      <c r="G35" s="12">
        <v>-160.95000000000002</v>
      </c>
      <c r="H35" s="12">
        <v>-110.06</v>
      </c>
      <c r="I35" s="12">
        <v>-110.07000000000001</v>
      </c>
      <c r="J35" s="12">
        <v>-79.540000000000006</v>
      </c>
      <c r="K35" s="12">
        <v>-79.540000000000006</v>
      </c>
      <c r="L35" s="12">
        <v>-79.53</v>
      </c>
      <c r="M35" s="12">
        <v>-79.540000000000006</v>
      </c>
      <c r="O35" s="11" t="s">
        <v>58</v>
      </c>
      <c r="P35" s="12">
        <v>-79.52</v>
      </c>
      <c r="Q35" s="12">
        <v>-78.010000000000005</v>
      </c>
      <c r="R35" s="12">
        <v>-78</v>
      </c>
      <c r="S35" s="12">
        <v>-77.989999999999995</v>
      </c>
      <c r="T35" s="12">
        <v>-77.989999999999995</v>
      </c>
      <c r="U35" s="12">
        <v>-78.010000000000005</v>
      </c>
      <c r="V35" s="12">
        <v>-78</v>
      </c>
      <c r="W35" s="12">
        <v>-77.989999999999995</v>
      </c>
      <c r="X35" s="12">
        <v>-23.86</v>
      </c>
    </row>
    <row r="36" spans="2:24" x14ac:dyDescent="0.25">
      <c r="B36" s="11" t="s">
        <v>8</v>
      </c>
      <c r="C36" s="12">
        <v>-3.2</v>
      </c>
      <c r="D36" s="12">
        <v>-3.2</v>
      </c>
      <c r="E36" s="12">
        <v>-3.2</v>
      </c>
      <c r="F36" s="12">
        <v>-3.2</v>
      </c>
      <c r="G36" s="12">
        <v>-3.2</v>
      </c>
      <c r="H36" s="12">
        <v>-3.2</v>
      </c>
      <c r="I36" s="12">
        <v>-3.2</v>
      </c>
      <c r="J36" s="12">
        <v>-3.2</v>
      </c>
      <c r="K36" s="12">
        <v>-3.2</v>
      </c>
      <c r="L36" s="12">
        <v>-3.2</v>
      </c>
      <c r="M36" s="12">
        <v>-3.2</v>
      </c>
      <c r="O36" s="11" t="s">
        <v>8</v>
      </c>
      <c r="P36" s="12">
        <v>-3.2</v>
      </c>
      <c r="Q36" s="12">
        <v>-3.2</v>
      </c>
      <c r="R36" s="12">
        <v>-3.2</v>
      </c>
      <c r="S36" s="12">
        <v>-3.2</v>
      </c>
      <c r="T36" s="12">
        <v>-3.2</v>
      </c>
      <c r="U36" s="12">
        <v>-3.2</v>
      </c>
      <c r="V36" s="12">
        <v>-3.2</v>
      </c>
      <c r="W36" s="12">
        <v>-3.2</v>
      </c>
      <c r="X36" s="12">
        <v>-3.2</v>
      </c>
    </row>
    <row r="37" spans="2:24" x14ac:dyDescent="0.25">
      <c r="B37" s="13" t="s">
        <v>23</v>
      </c>
      <c r="C37" s="14">
        <v>3266.8500000000004</v>
      </c>
      <c r="D37" s="14">
        <v>3293.6400000000008</v>
      </c>
      <c r="E37" s="14">
        <v>3145.6600000000003</v>
      </c>
      <c r="F37" s="14">
        <v>3203.2000000000007</v>
      </c>
      <c r="G37" s="14">
        <v>3033.8</v>
      </c>
      <c r="H37" s="14">
        <v>2988.3100000000004</v>
      </c>
      <c r="I37" s="14">
        <v>3017.89</v>
      </c>
      <c r="J37" s="14">
        <v>3072.2300000000005</v>
      </c>
      <c r="K37" s="14">
        <v>3071.8300000000004</v>
      </c>
      <c r="L37" s="14">
        <v>3058.24</v>
      </c>
      <c r="M37" s="14">
        <v>3038.77</v>
      </c>
      <c r="O37" s="13" t="s">
        <v>23</v>
      </c>
      <c r="P37" s="14">
        <v>3029.73</v>
      </c>
      <c r="Q37" s="14">
        <v>2665.63</v>
      </c>
      <c r="R37" s="14">
        <v>2660.3599999999997</v>
      </c>
      <c r="S37" s="14">
        <v>2659.3900000000003</v>
      </c>
      <c r="T37" s="14">
        <v>2625.63</v>
      </c>
      <c r="U37" s="14">
        <v>2264.9399999999996</v>
      </c>
      <c r="V37" s="14">
        <v>2264.4</v>
      </c>
      <c r="W37" s="14">
        <v>2263.8500000000004</v>
      </c>
      <c r="X37" s="14">
        <v>2315.77</v>
      </c>
    </row>
    <row r="38" spans="2:24" ht="6.95" customHeight="1" x14ac:dyDescent="0.25">
      <c r="B38" s="13"/>
      <c r="C38" s="15"/>
      <c r="D38" s="15"/>
      <c r="E38" s="42"/>
      <c r="F38" s="42"/>
      <c r="G38" s="42"/>
      <c r="H38" s="42"/>
      <c r="I38" s="42"/>
      <c r="J38" s="15"/>
      <c r="K38" s="42"/>
      <c r="L38" s="15"/>
      <c r="M38" s="15"/>
      <c r="O38" s="13"/>
      <c r="P38" s="15"/>
      <c r="Q38" s="15"/>
      <c r="R38" s="15"/>
      <c r="S38" s="15"/>
      <c r="T38" s="15"/>
      <c r="U38" s="15"/>
      <c r="V38" s="15"/>
      <c r="W38" s="15"/>
      <c r="X38" s="15"/>
    </row>
    <row r="39" spans="2:24" x14ac:dyDescent="0.25">
      <c r="B39" s="11" t="s">
        <v>11</v>
      </c>
      <c r="C39" s="12">
        <v>3201.7179999999998</v>
      </c>
      <c r="D39" s="12">
        <v>3238.4050000000002</v>
      </c>
      <c r="E39" s="12">
        <v>3279.0630000000001</v>
      </c>
      <c r="F39" s="12">
        <v>3293.2560000000003</v>
      </c>
      <c r="G39" s="12">
        <v>3312.0260000000003</v>
      </c>
      <c r="H39" s="12">
        <v>3331.1239999999998</v>
      </c>
      <c r="I39" s="12">
        <v>3351.1079999999997</v>
      </c>
      <c r="J39" s="12">
        <v>3365.89</v>
      </c>
      <c r="K39" s="12">
        <v>3395.2580000000007</v>
      </c>
      <c r="L39" s="12">
        <v>3415.1760000000004</v>
      </c>
      <c r="M39" s="12">
        <v>3436.0390000000002</v>
      </c>
      <c r="O39" s="11" t="s">
        <v>11</v>
      </c>
      <c r="P39" s="12">
        <v>3457.4009999999998</v>
      </c>
      <c r="Q39" s="12">
        <v>3503.4809999999998</v>
      </c>
      <c r="R39" s="12">
        <v>3494.652</v>
      </c>
      <c r="S39" s="12">
        <v>3513.2099999999996</v>
      </c>
      <c r="T39" s="12">
        <v>3532.1000000000008</v>
      </c>
      <c r="U39" s="12">
        <v>3554.2489999999993</v>
      </c>
      <c r="V39" s="12">
        <v>3574.6680000000001</v>
      </c>
      <c r="W39" s="12">
        <v>3619.7269999999999</v>
      </c>
      <c r="X39" s="12">
        <v>3612.2429999999999</v>
      </c>
    </row>
    <row r="40" spans="2:24" x14ac:dyDescent="0.25">
      <c r="B40" s="16" t="s">
        <v>13</v>
      </c>
      <c r="C40" s="12">
        <v>-6.8179999999999996</v>
      </c>
      <c r="D40" s="12">
        <v>-12.505000000000001</v>
      </c>
      <c r="E40" s="12">
        <v>-19.163</v>
      </c>
      <c r="F40" s="12">
        <v>-25.456</v>
      </c>
      <c r="G40" s="12">
        <v>-31.225999999999999</v>
      </c>
      <c r="H40" s="12">
        <v>-36.623999999999995</v>
      </c>
      <c r="I40" s="12">
        <v>-41.808</v>
      </c>
      <c r="J40" s="12">
        <v>-47.99</v>
      </c>
      <c r="K40" s="12">
        <v>-55.058</v>
      </c>
      <c r="L40" s="12">
        <v>-62.576000000000008</v>
      </c>
      <c r="M40" s="12">
        <v>-70.539000000000001</v>
      </c>
      <c r="O40" s="16" t="s">
        <v>13</v>
      </c>
      <c r="P40" s="12">
        <v>-78.100999999999999</v>
      </c>
      <c r="Q40" s="12">
        <v>-85.780999999999992</v>
      </c>
      <c r="R40" s="12">
        <v>-93.25200000000001</v>
      </c>
      <c r="S40" s="12">
        <v>-72.31</v>
      </c>
      <c r="T40" s="12">
        <v>-80.3</v>
      </c>
      <c r="U40" s="12">
        <v>-89.249000000000009</v>
      </c>
      <c r="V40" s="12">
        <v>-100.068</v>
      </c>
      <c r="W40" s="12">
        <v>-111.327</v>
      </c>
      <c r="X40" s="12">
        <v>-121.54300000000001</v>
      </c>
    </row>
    <row r="41" spans="2:24" x14ac:dyDescent="0.25">
      <c r="B41" s="16" t="s">
        <v>14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O41" s="16" t="s">
        <v>14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2:24" x14ac:dyDescent="0.25">
      <c r="B42" s="16" t="s">
        <v>15</v>
      </c>
      <c r="C42" s="12">
        <v>-35.06</v>
      </c>
      <c r="D42" s="12">
        <v>-64.41</v>
      </c>
      <c r="E42" s="12">
        <v>-93.53</v>
      </c>
      <c r="F42" s="12">
        <v>-122.29</v>
      </c>
      <c r="G42" s="12">
        <v>-143.85000000000002</v>
      </c>
      <c r="H42" s="12">
        <v>-162.72</v>
      </c>
      <c r="I42" s="12">
        <v>-180.57</v>
      </c>
      <c r="J42" s="12">
        <v>-197.91000000000003</v>
      </c>
      <c r="K42" s="12">
        <v>-213.79999999999998</v>
      </c>
      <c r="L42" s="12">
        <v>-228.42000000000002</v>
      </c>
      <c r="M42" s="12">
        <v>-242.39999999999998</v>
      </c>
      <c r="O42" s="16" t="s">
        <v>15</v>
      </c>
      <c r="P42" s="12">
        <v>-255.39999999999998</v>
      </c>
      <c r="Q42" s="12">
        <v>-267.68</v>
      </c>
      <c r="R42" s="12">
        <v>-279.70999999999998</v>
      </c>
      <c r="S42" s="12">
        <v>-291.39</v>
      </c>
      <c r="T42" s="12">
        <v>-302.61999999999995</v>
      </c>
      <c r="U42" s="12">
        <v>-312.71999999999997</v>
      </c>
      <c r="V42" s="12">
        <v>-322.33999999999997</v>
      </c>
      <c r="W42" s="12">
        <v>-332.16999999999996</v>
      </c>
      <c r="X42" s="12">
        <v>-341.81</v>
      </c>
    </row>
    <row r="43" spans="2:24" x14ac:dyDescent="0.25">
      <c r="B43" s="13" t="s">
        <v>25</v>
      </c>
      <c r="C43" s="14">
        <v>3159.8399999999997</v>
      </c>
      <c r="D43" s="14">
        <v>3161.4900000000002</v>
      </c>
      <c r="E43" s="14">
        <v>3166.37</v>
      </c>
      <c r="F43" s="14">
        <v>3145.51</v>
      </c>
      <c r="G43" s="14">
        <v>3136.9500000000003</v>
      </c>
      <c r="H43" s="14">
        <v>3131.78</v>
      </c>
      <c r="I43" s="14">
        <v>3128.7299999999996</v>
      </c>
      <c r="J43" s="14">
        <v>3119.9900000000002</v>
      </c>
      <c r="K43" s="14">
        <v>3126.4000000000005</v>
      </c>
      <c r="L43" s="14">
        <v>3124.1800000000003</v>
      </c>
      <c r="M43" s="14">
        <v>3123.1</v>
      </c>
      <c r="O43" s="13" t="s">
        <v>25</v>
      </c>
      <c r="P43" s="14">
        <v>3123.8999999999996</v>
      </c>
      <c r="Q43" s="14">
        <v>3150.02</v>
      </c>
      <c r="R43" s="14">
        <v>3121.69</v>
      </c>
      <c r="S43" s="14">
        <v>3149.5099999999998</v>
      </c>
      <c r="T43" s="14">
        <v>3149.1800000000007</v>
      </c>
      <c r="U43" s="14">
        <v>3152.2799999999997</v>
      </c>
      <c r="V43" s="14">
        <v>3152.2599999999998</v>
      </c>
      <c r="W43" s="14">
        <v>3176.2299999999996</v>
      </c>
      <c r="X43" s="14">
        <v>3148.89</v>
      </c>
    </row>
    <row r="44" spans="2:24" ht="6.95" customHeight="1" x14ac:dyDescent="0.25">
      <c r="B44" s="13"/>
      <c r="C44" s="15"/>
      <c r="D44" s="15"/>
      <c r="E44" s="42"/>
      <c r="F44" s="42"/>
      <c r="G44" s="42"/>
      <c r="H44" s="42"/>
      <c r="I44" s="42"/>
      <c r="J44" s="15"/>
      <c r="K44" s="42"/>
      <c r="L44" s="15"/>
      <c r="M44" s="15"/>
      <c r="O44" s="13"/>
      <c r="P44" s="15"/>
      <c r="Q44" s="15"/>
      <c r="R44" s="15"/>
      <c r="S44" s="15"/>
      <c r="T44" s="15"/>
      <c r="U44" s="15"/>
      <c r="V44" s="15"/>
      <c r="W44" s="15"/>
      <c r="X44" s="15"/>
    </row>
    <row r="45" spans="2:24" x14ac:dyDescent="0.25">
      <c r="B45" s="11" t="s">
        <v>17</v>
      </c>
      <c r="C45" s="12">
        <v>410.77919999999995</v>
      </c>
      <c r="D45" s="12">
        <v>410.99370000000005</v>
      </c>
      <c r="E45" s="12">
        <v>411.62810000000002</v>
      </c>
      <c r="F45" s="12">
        <v>408.91630000000004</v>
      </c>
      <c r="G45" s="12">
        <v>407.80350000000004</v>
      </c>
      <c r="H45" s="12">
        <v>407.13140000000004</v>
      </c>
      <c r="I45" s="12">
        <v>406.73489999999998</v>
      </c>
      <c r="J45" s="12">
        <v>405.59870000000006</v>
      </c>
      <c r="K45" s="12">
        <v>406.43200000000007</v>
      </c>
      <c r="L45" s="12">
        <v>406.14340000000004</v>
      </c>
      <c r="M45" s="12">
        <v>406.00299999999999</v>
      </c>
      <c r="O45" s="11" t="s">
        <v>17</v>
      </c>
      <c r="P45" s="12">
        <v>406.10699999999997</v>
      </c>
      <c r="Q45" s="12">
        <v>409.50260000000003</v>
      </c>
      <c r="R45" s="12">
        <v>405.81970000000001</v>
      </c>
      <c r="S45" s="12">
        <v>409.43629999999996</v>
      </c>
      <c r="T45" s="12">
        <v>409.3934000000001</v>
      </c>
      <c r="U45" s="12">
        <v>409.79640000000001</v>
      </c>
      <c r="V45" s="12">
        <v>409.79379999999998</v>
      </c>
      <c r="W45" s="12">
        <v>412.90989999999994</v>
      </c>
      <c r="X45" s="12">
        <v>409.35570000000001</v>
      </c>
    </row>
    <row r="46" spans="2:24" ht="6.95" customHeight="1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M46" s="15"/>
      <c r="O46" s="13"/>
      <c r="P46" s="15"/>
      <c r="Q46" s="15"/>
      <c r="R46" s="15"/>
      <c r="S46" s="15"/>
      <c r="T46" s="15"/>
      <c r="U46" s="15"/>
      <c r="V46" s="15"/>
      <c r="W46" s="15"/>
      <c r="X46" s="15"/>
    </row>
    <row r="47" spans="2:24" x14ac:dyDescent="0.25">
      <c r="B47" s="13" t="s">
        <v>27</v>
      </c>
      <c r="C47" s="14">
        <v>3570.6191999999996</v>
      </c>
      <c r="D47" s="14">
        <v>3572.4837000000002</v>
      </c>
      <c r="E47" s="14">
        <v>3577.9980999999998</v>
      </c>
      <c r="F47" s="14">
        <v>3554.4263000000001</v>
      </c>
      <c r="G47" s="14">
        <v>3544.7535000000003</v>
      </c>
      <c r="H47" s="14">
        <v>3538.9114000000004</v>
      </c>
      <c r="I47" s="14">
        <v>3535.4648999999995</v>
      </c>
      <c r="J47" s="14">
        <v>3525.5887000000002</v>
      </c>
      <c r="K47" s="14">
        <v>3532.8320000000008</v>
      </c>
      <c r="L47" s="14">
        <v>3530.3234000000002</v>
      </c>
      <c r="M47" s="14">
        <v>3529.1030000000001</v>
      </c>
      <c r="O47" s="13" t="s">
        <v>27</v>
      </c>
      <c r="P47" s="14">
        <v>3530.0069999999996</v>
      </c>
      <c r="Q47" s="14">
        <v>3559.5226000000002</v>
      </c>
      <c r="R47" s="14">
        <v>3527.5097000000001</v>
      </c>
      <c r="S47" s="14">
        <v>3558.9462999999996</v>
      </c>
      <c r="T47" s="14">
        <v>3558.5734000000007</v>
      </c>
      <c r="U47" s="14">
        <v>3562.0763999999999</v>
      </c>
      <c r="V47" s="14">
        <v>3562.0537999999997</v>
      </c>
      <c r="W47" s="14">
        <v>3589.1398999999997</v>
      </c>
      <c r="X47" s="14">
        <v>3558.2456999999999</v>
      </c>
    </row>
    <row r="48" spans="2:24" x14ac:dyDescent="0.25">
      <c r="B48" s="13" t="s">
        <v>28</v>
      </c>
      <c r="C48" s="14">
        <v>-303.76919999999927</v>
      </c>
      <c r="D48" s="14">
        <v>-278.84369999999944</v>
      </c>
      <c r="E48" s="14">
        <v>-432.33809999999949</v>
      </c>
      <c r="F48" s="14">
        <v>-351.22629999999936</v>
      </c>
      <c r="G48" s="14">
        <v>-510.95350000000008</v>
      </c>
      <c r="H48" s="14">
        <v>-550.60140000000001</v>
      </c>
      <c r="I48" s="14">
        <v>-517.57489999999962</v>
      </c>
      <c r="J48" s="14">
        <v>-453.35869999999977</v>
      </c>
      <c r="K48" s="14">
        <v>-461.00200000000041</v>
      </c>
      <c r="L48" s="14">
        <v>-472.08340000000044</v>
      </c>
      <c r="M48" s="14">
        <v>-490.33300000000008</v>
      </c>
      <c r="O48" s="13" t="s">
        <v>28</v>
      </c>
      <c r="P48" s="14">
        <v>-500.27699999999959</v>
      </c>
      <c r="Q48" s="14">
        <v>-893.89260000000013</v>
      </c>
      <c r="R48" s="14">
        <v>-867.14970000000039</v>
      </c>
      <c r="S48" s="14">
        <v>-899.55629999999928</v>
      </c>
      <c r="T48" s="14">
        <v>-932.94340000000057</v>
      </c>
      <c r="U48" s="14">
        <v>-1297.1364000000003</v>
      </c>
      <c r="V48" s="14">
        <v>-1297.6537999999996</v>
      </c>
      <c r="W48" s="14">
        <v>-1325.2898999999993</v>
      </c>
      <c r="X48" s="14">
        <v>-1242.4757</v>
      </c>
    </row>
    <row r="49" spans="2:24" x14ac:dyDescent="0.25">
      <c r="B49" s="19" t="s">
        <v>21</v>
      </c>
      <c r="C49" s="20">
        <v>1351.5</v>
      </c>
      <c r="D49" s="20">
        <v>1351.5</v>
      </c>
      <c r="E49" s="20">
        <v>1351.5</v>
      </c>
      <c r="F49" s="20">
        <v>1351.5</v>
      </c>
      <c r="G49" s="20">
        <v>1351.5</v>
      </c>
      <c r="H49" s="20">
        <v>1351.5</v>
      </c>
      <c r="I49" s="20">
        <v>1351.5</v>
      </c>
      <c r="J49" s="20">
        <v>1351.5</v>
      </c>
      <c r="K49" s="20">
        <v>1351.5</v>
      </c>
      <c r="L49" s="20">
        <v>1351.5</v>
      </c>
      <c r="M49" s="20">
        <v>1351.5</v>
      </c>
      <c r="O49" s="19" t="s">
        <v>21</v>
      </c>
      <c r="P49" s="20">
        <v>1351.5</v>
      </c>
      <c r="Q49" s="20">
        <v>1351.5</v>
      </c>
      <c r="R49" s="20">
        <v>1351.5</v>
      </c>
      <c r="S49" s="20">
        <v>1351.5</v>
      </c>
      <c r="T49" s="20">
        <v>1351.5</v>
      </c>
      <c r="U49" s="20">
        <v>1351.5</v>
      </c>
      <c r="V49" s="20">
        <v>1351.5</v>
      </c>
      <c r="W49" s="20">
        <v>1351.5</v>
      </c>
      <c r="X49" s="20">
        <v>1351.5</v>
      </c>
    </row>
    <row r="50" spans="2:24" x14ac:dyDescent="0.25"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O50" s="37" t="s">
        <v>29</v>
      </c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25">
      <c r="B51" s="13" t="s">
        <v>30</v>
      </c>
      <c r="C51" s="12">
        <v>10514.300000000001</v>
      </c>
      <c r="D51" s="12">
        <v>10529.84</v>
      </c>
      <c r="E51" s="12">
        <v>10149.68</v>
      </c>
      <c r="F51" s="12">
        <v>10264.290000000001</v>
      </c>
      <c r="G51" s="12">
        <v>10151.02</v>
      </c>
      <c r="H51" s="12">
        <v>10100.5</v>
      </c>
      <c r="I51" s="12">
        <v>10126.050000000001</v>
      </c>
      <c r="J51" s="12">
        <v>10132.780000000001</v>
      </c>
      <c r="K51" s="12">
        <v>10027.24</v>
      </c>
      <c r="L51" s="12">
        <v>9999.16</v>
      </c>
      <c r="M51" s="12">
        <v>9975.5</v>
      </c>
      <c r="O51" s="13" t="s">
        <v>30</v>
      </c>
      <c r="P51" s="12">
        <v>9200.73</v>
      </c>
      <c r="Q51" s="12">
        <v>8830.0499999999993</v>
      </c>
      <c r="R51" s="12">
        <v>8442.0299999999988</v>
      </c>
      <c r="S51" s="12">
        <v>8395.39</v>
      </c>
      <c r="T51" s="12">
        <v>8350.7599999999984</v>
      </c>
      <c r="U51" s="12">
        <v>7601.6399999999985</v>
      </c>
      <c r="V51" s="12">
        <v>7584.6399999999994</v>
      </c>
      <c r="W51" s="12">
        <v>7497.44</v>
      </c>
      <c r="X51" s="12">
        <v>7497.3599999999988</v>
      </c>
    </row>
    <row r="52" spans="2:24" x14ac:dyDescent="0.25">
      <c r="B52" s="13" t="s">
        <v>31</v>
      </c>
      <c r="C52" s="12">
        <v>9658.06</v>
      </c>
      <c r="D52" s="12">
        <v>9593.98</v>
      </c>
      <c r="E52" s="12">
        <v>9544.4500000000007</v>
      </c>
      <c r="F52" s="12">
        <v>9494.9900000000016</v>
      </c>
      <c r="G52" s="12">
        <v>9497.0299999999988</v>
      </c>
      <c r="H52" s="12">
        <v>9513.2999999999993</v>
      </c>
      <c r="I52" s="12">
        <v>9526.119999999999</v>
      </c>
      <c r="J52" s="12">
        <v>9540.8799999999992</v>
      </c>
      <c r="K52" s="12">
        <v>9550.4000000000015</v>
      </c>
      <c r="L52" s="12">
        <v>9489.59</v>
      </c>
      <c r="M52" s="12">
        <v>9469.0499999999993</v>
      </c>
      <c r="O52" s="13" t="s">
        <v>31</v>
      </c>
      <c r="P52" s="12">
        <v>9484.3299999999981</v>
      </c>
      <c r="Q52" s="12">
        <v>9528.2400000000016</v>
      </c>
      <c r="R52" s="12">
        <v>9514.3100000000013</v>
      </c>
      <c r="S52" s="12">
        <v>9527.15</v>
      </c>
      <c r="T52" s="12">
        <v>9562.48</v>
      </c>
      <c r="U52" s="12">
        <v>9584.52</v>
      </c>
      <c r="V52" s="12">
        <v>9603.42</v>
      </c>
      <c r="W52" s="12">
        <v>9657.65</v>
      </c>
      <c r="X52" s="12">
        <v>9661.2800000000007</v>
      </c>
    </row>
    <row r="53" spans="2:24" x14ac:dyDescent="0.25">
      <c r="B53" s="13" t="s">
        <v>32</v>
      </c>
      <c r="C53" s="12">
        <v>1280.903</v>
      </c>
      <c r="D53" s="12">
        <v>1272.5726</v>
      </c>
      <c r="E53" s="12">
        <v>1266.1336999999999</v>
      </c>
      <c r="F53" s="12">
        <v>1259.7039000000002</v>
      </c>
      <c r="G53" s="12">
        <v>1259.9691</v>
      </c>
      <c r="H53" s="12">
        <v>1262.0842</v>
      </c>
      <c r="I53" s="12">
        <v>1263.7508</v>
      </c>
      <c r="J53" s="12">
        <v>1265.6695999999999</v>
      </c>
      <c r="K53" s="12">
        <v>1266.9072000000001</v>
      </c>
      <c r="L53" s="12">
        <v>1259.0019000000002</v>
      </c>
      <c r="M53" s="12">
        <v>1256.3317</v>
      </c>
      <c r="O53" s="13" t="s">
        <v>32</v>
      </c>
      <c r="P53" s="12">
        <v>1258.3181</v>
      </c>
      <c r="Q53" s="12">
        <v>1264.0264000000002</v>
      </c>
      <c r="R53" s="12">
        <v>1262.2155000000002</v>
      </c>
      <c r="S53" s="12">
        <v>1263.8847000000001</v>
      </c>
      <c r="T53" s="12">
        <v>1268.4775999999999</v>
      </c>
      <c r="U53" s="12">
        <v>1271.3427999999999</v>
      </c>
      <c r="V53" s="12">
        <v>1273.7998</v>
      </c>
      <c r="W53" s="12">
        <v>1280.8497</v>
      </c>
      <c r="X53" s="12">
        <v>1281.3216</v>
      </c>
    </row>
    <row r="54" spans="2:24" x14ac:dyDescent="0.25">
      <c r="B54" s="13" t="s">
        <v>33</v>
      </c>
      <c r="C54" s="12">
        <v>10938.963</v>
      </c>
      <c r="D54" s="12">
        <v>10866.552599999999</v>
      </c>
      <c r="E54" s="12">
        <v>10810.583700000001</v>
      </c>
      <c r="F54" s="12">
        <v>10754.693900000002</v>
      </c>
      <c r="G54" s="12">
        <v>10756.999099999999</v>
      </c>
      <c r="H54" s="12">
        <v>10775.384199999999</v>
      </c>
      <c r="I54" s="12">
        <v>10789.870799999999</v>
      </c>
      <c r="J54" s="12">
        <v>10806.549599999998</v>
      </c>
      <c r="K54" s="12">
        <v>10817.307200000001</v>
      </c>
      <c r="L54" s="12">
        <v>10748.591899999999</v>
      </c>
      <c r="M54" s="12">
        <v>10725.3817</v>
      </c>
      <c r="O54" s="13" t="s">
        <v>33</v>
      </c>
      <c r="P54" s="12">
        <v>10742.648099999999</v>
      </c>
      <c r="Q54" s="12">
        <v>10792.266400000002</v>
      </c>
      <c r="R54" s="12">
        <v>10776.525500000002</v>
      </c>
      <c r="S54" s="12">
        <v>10791.0347</v>
      </c>
      <c r="T54" s="12">
        <v>10830.9576</v>
      </c>
      <c r="U54" s="12">
        <v>10855.862800000001</v>
      </c>
      <c r="V54" s="12">
        <v>10877.219800000001</v>
      </c>
      <c r="W54" s="12">
        <v>10938.4997</v>
      </c>
      <c r="X54" s="12">
        <v>10942.6016</v>
      </c>
    </row>
    <row r="55" spans="2:24" x14ac:dyDescent="0.25">
      <c r="B55" s="13" t="s">
        <v>34</v>
      </c>
      <c r="C55" s="12">
        <v>-424.66299999999865</v>
      </c>
      <c r="D55" s="12">
        <v>-336.71259999999893</v>
      </c>
      <c r="E55" s="12">
        <v>-660.90370000000075</v>
      </c>
      <c r="F55" s="12">
        <v>-490.40390000000116</v>
      </c>
      <c r="G55" s="12">
        <v>-605.97909999999865</v>
      </c>
      <c r="H55" s="12">
        <v>-674.8841999999986</v>
      </c>
      <c r="I55" s="12">
        <v>-663.82079999999769</v>
      </c>
      <c r="J55" s="12">
        <v>-673.76959999999781</v>
      </c>
      <c r="K55" s="12">
        <v>-790.06720000000132</v>
      </c>
      <c r="L55" s="12">
        <v>-749.43189999999959</v>
      </c>
      <c r="M55" s="12">
        <v>-749.88169999999991</v>
      </c>
      <c r="O55" s="13" t="s">
        <v>34</v>
      </c>
      <c r="P55" s="12">
        <v>-1541.918099999999</v>
      </c>
      <c r="Q55" s="12">
        <v>-1962.216400000003</v>
      </c>
      <c r="R55" s="12">
        <v>-2334.4955000000027</v>
      </c>
      <c r="S55" s="12">
        <v>-2395.6447000000007</v>
      </c>
      <c r="T55" s="12">
        <v>-2480.1976000000013</v>
      </c>
      <c r="U55" s="12">
        <v>-3254.2228000000023</v>
      </c>
      <c r="V55" s="12">
        <v>-3292.5798000000013</v>
      </c>
      <c r="W55" s="12">
        <v>-3441.0597000000007</v>
      </c>
      <c r="X55" s="12">
        <v>-3445.2416000000012</v>
      </c>
    </row>
    <row r="56" spans="2:24" ht="6.95" customHeight="1" x14ac:dyDescent="0.25">
      <c r="B56" s="13"/>
      <c r="C56" s="15"/>
      <c r="D56" s="15"/>
      <c r="E56" s="42"/>
      <c r="F56" s="42"/>
      <c r="G56" s="42"/>
      <c r="H56" s="42"/>
      <c r="I56" s="42"/>
      <c r="J56" s="15"/>
      <c r="K56" s="42"/>
      <c r="L56" s="15"/>
      <c r="M56" s="15"/>
      <c r="O56" s="13"/>
      <c r="P56" s="15"/>
      <c r="Q56" s="15"/>
      <c r="R56" s="15"/>
      <c r="S56" s="15"/>
      <c r="T56" s="15"/>
      <c r="U56" s="15"/>
      <c r="V56" s="15"/>
      <c r="W56" s="15"/>
      <c r="X56" s="15"/>
    </row>
    <row r="57" spans="2:24" x14ac:dyDescent="0.25">
      <c r="B57" s="13" t="s">
        <v>52</v>
      </c>
      <c r="C57" s="12">
        <v>0</v>
      </c>
      <c r="D57" s="12">
        <v>0</v>
      </c>
      <c r="E57" s="12">
        <v>0</v>
      </c>
      <c r="F57" s="12">
        <v>0</v>
      </c>
      <c r="G57" s="12">
        <v>207.08</v>
      </c>
      <c r="H57" s="12">
        <v>207.08</v>
      </c>
      <c r="I57" s="12">
        <v>207.08</v>
      </c>
      <c r="J57" s="12">
        <v>207.08</v>
      </c>
      <c r="K57" s="12">
        <v>207.08</v>
      </c>
      <c r="L57" s="12">
        <v>207.08</v>
      </c>
      <c r="M57" s="12">
        <v>207.08</v>
      </c>
      <c r="O57" s="13" t="s">
        <v>52</v>
      </c>
      <c r="P57" s="12">
        <v>207.08</v>
      </c>
      <c r="Q57" s="12">
        <v>207.08</v>
      </c>
      <c r="R57" s="12">
        <v>207.08</v>
      </c>
      <c r="S57" s="12">
        <v>207.08</v>
      </c>
      <c r="T57" s="12">
        <v>207.08</v>
      </c>
      <c r="U57" s="12">
        <v>207.08</v>
      </c>
      <c r="V57" s="12">
        <v>207.08</v>
      </c>
      <c r="W57" s="12">
        <v>207.08</v>
      </c>
      <c r="X57" s="12">
        <v>207.08</v>
      </c>
    </row>
    <row r="58" spans="2:24" x14ac:dyDescent="0.25">
      <c r="B58" s="13" t="s">
        <v>53</v>
      </c>
      <c r="C58" s="12">
        <v>-424.66299999999865</v>
      </c>
      <c r="D58" s="12">
        <v>-336.71259999999893</v>
      </c>
      <c r="E58" s="12">
        <v>-660.90370000000075</v>
      </c>
      <c r="F58" s="12">
        <v>-490.40390000000116</v>
      </c>
      <c r="G58" s="12">
        <v>-398.89909999999861</v>
      </c>
      <c r="H58" s="12">
        <v>-467.80419999999856</v>
      </c>
      <c r="I58" s="12">
        <v>-456.74079999999765</v>
      </c>
      <c r="J58" s="12">
        <v>-466.68959999999777</v>
      </c>
      <c r="K58" s="12">
        <v>-582.98720000000128</v>
      </c>
      <c r="L58" s="12">
        <v>-542.35189999999955</v>
      </c>
      <c r="M58" s="12">
        <v>-542.80169999999987</v>
      </c>
      <c r="O58" s="13" t="s">
        <v>53</v>
      </c>
      <c r="P58" s="12">
        <v>-1334.838099999999</v>
      </c>
      <c r="Q58" s="12">
        <v>-1755.1364000000031</v>
      </c>
      <c r="R58" s="12">
        <v>-2127.4155000000028</v>
      </c>
      <c r="S58" s="12">
        <v>-2188.5647000000008</v>
      </c>
      <c r="T58" s="12">
        <v>-2273.1176000000014</v>
      </c>
      <c r="U58" s="12">
        <v>-3047.1428000000024</v>
      </c>
      <c r="V58" s="12">
        <v>-3085.4998000000014</v>
      </c>
      <c r="W58" s="12">
        <v>-3233.9797000000008</v>
      </c>
      <c r="X58" s="12">
        <v>-3238.1616000000013</v>
      </c>
    </row>
    <row r="59" spans="2:24" ht="6.95" customHeight="1" x14ac:dyDescent="0.25">
      <c r="B59" s="13"/>
      <c r="C59" s="15"/>
      <c r="D59" s="15"/>
      <c r="E59" s="42"/>
      <c r="F59" s="42"/>
      <c r="G59" s="42"/>
      <c r="H59" s="42"/>
      <c r="I59" s="42"/>
      <c r="J59" s="15"/>
      <c r="K59" s="42"/>
      <c r="L59" s="15"/>
      <c r="M59" s="15"/>
      <c r="O59" s="13"/>
      <c r="P59" s="15"/>
      <c r="Q59" s="15"/>
      <c r="R59" s="15"/>
      <c r="S59" s="15"/>
      <c r="T59" s="15"/>
      <c r="U59" s="15"/>
      <c r="V59" s="15"/>
      <c r="W59" s="15"/>
      <c r="X59" s="15"/>
    </row>
    <row r="60" spans="2:24" x14ac:dyDescent="0.25">
      <c r="B60" s="22" t="s">
        <v>21</v>
      </c>
      <c r="C60" s="20">
        <v>1669.5</v>
      </c>
      <c r="D60" s="20">
        <v>1669.5</v>
      </c>
      <c r="E60" s="20">
        <v>1669.5</v>
      </c>
      <c r="F60" s="20">
        <v>1669.5</v>
      </c>
      <c r="G60" s="20">
        <v>1669.5</v>
      </c>
      <c r="H60" s="20">
        <v>1669.5</v>
      </c>
      <c r="I60" s="20">
        <v>1669.5</v>
      </c>
      <c r="J60" s="20">
        <v>1669.5</v>
      </c>
      <c r="K60" s="20">
        <v>1669.5</v>
      </c>
      <c r="L60" s="20">
        <v>1669.5</v>
      </c>
      <c r="M60" s="20">
        <v>1669.5</v>
      </c>
      <c r="O60" s="22" t="s">
        <v>21</v>
      </c>
      <c r="P60" s="20">
        <v>1669.5</v>
      </c>
      <c r="Q60" s="20">
        <v>1669.5</v>
      </c>
      <c r="R60" s="20">
        <v>1669.5</v>
      </c>
      <c r="S60" s="20">
        <v>1669.5</v>
      </c>
      <c r="T60" s="20">
        <v>1669.5</v>
      </c>
      <c r="U60" s="20">
        <v>1669.5</v>
      </c>
      <c r="V60" s="20">
        <v>1669.5</v>
      </c>
      <c r="W60" s="20">
        <v>1669.5</v>
      </c>
      <c r="X60" s="20">
        <v>1669.5</v>
      </c>
    </row>
    <row r="61" spans="2:24" x14ac:dyDescent="0.25">
      <c r="B61" s="13" t="s">
        <v>54</v>
      </c>
      <c r="C61" s="12">
        <v>424.66299999999865</v>
      </c>
      <c r="D61" s="12">
        <v>336.71259999999893</v>
      </c>
      <c r="E61" s="12">
        <v>660.90370000000075</v>
      </c>
      <c r="F61" s="12">
        <v>490.40390000000116</v>
      </c>
      <c r="G61" s="12">
        <v>398.89909999999861</v>
      </c>
      <c r="H61" s="12">
        <v>467.80419999999856</v>
      </c>
      <c r="I61" s="12">
        <v>456.74079999999765</v>
      </c>
      <c r="J61" s="12">
        <v>466.68959999999777</v>
      </c>
      <c r="K61" s="12">
        <v>582.98720000000128</v>
      </c>
      <c r="L61" s="12">
        <v>542.35189999999955</v>
      </c>
      <c r="M61" s="12">
        <v>542.80169999999987</v>
      </c>
      <c r="O61" s="13" t="s">
        <v>54</v>
      </c>
      <c r="P61" s="12">
        <v>1334.838099999999</v>
      </c>
      <c r="Q61" s="12">
        <v>1669.5</v>
      </c>
      <c r="R61" s="12">
        <v>1669.5</v>
      </c>
      <c r="S61" s="12">
        <v>1669.5</v>
      </c>
      <c r="T61" s="12">
        <v>1669.5</v>
      </c>
      <c r="U61" s="12">
        <v>1669.5</v>
      </c>
      <c r="V61" s="12">
        <v>1669.5</v>
      </c>
      <c r="W61" s="12">
        <v>1669.5</v>
      </c>
      <c r="X61" s="12">
        <v>1669.5</v>
      </c>
    </row>
    <row r="62" spans="2:24" x14ac:dyDescent="0.25">
      <c r="B62" s="23" t="s">
        <v>35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O62" s="23" t="s">
        <v>35</v>
      </c>
      <c r="P62" s="12">
        <v>0</v>
      </c>
      <c r="Q62" s="12">
        <v>-85.63640000000305</v>
      </c>
      <c r="R62" s="12">
        <v>-457.91550000000279</v>
      </c>
      <c r="S62" s="12">
        <v>-519.06470000000081</v>
      </c>
      <c r="T62" s="12">
        <v>-603.6176000000014</v>
      </c>
      <c r="U62" s="12">
        <v>-1377.6428000000024</v>
      </c>
      <c r="V62" s="12">
        <v>-1415.9998000000014</v>
      </c>
      <c r="W62" s="12">
        <v>-1564.4797000000008</v>
      </c>
      <c r="X62" s="12">
        <v>-1568.6616000000013</v>
      </c>
    </row>
    <row r="63" spans="2:24" x14ac:dyDescent="0.25">
      <c r="B63" s="30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O63" s="30"/>
      <c r="P63" s="12"/>
      <c r="Q63" s="12"/>
      <c r="R63" s="12"/>
      <c r="S63" s="12"/>
      <c r="T63" s="12"/>
      <c r="U63" s="12"/>
      <c r="V63" s="12"/>
      <c r="W63" s="12"/>
      <c r="X63" s="12"/>
    </row>
    <row r="64" spans="2:24" x14ac:dyDescent="0.25">
      <c r="B64" s="13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O64" s="13"/>
      <c r="P64" s="18"/>
      <c r="Q64" s="18"/>
      <c r="R64" s="18"/>
      <c r="S64" s="18"/>
      <c r="T64" s="18"/>
      <c r="U64" s="18"/>
      <c r="V64" s="18"/>
      <c r="W64" s="18"/>
      <c r="X64" s="18"/>
    </row>
    <row r="65" spans="2:24" x14ac:dyDescent="0.25">
      <c r="B65" s="13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O65" s="13"/>
      <c r="P65" s="18"/>
      <c r="Q65" s="18"/>
      <c r="R65" s="18"/>
      <c r="S65" s="18"/>
      <c r="T65" s="18"/>
      <c r="U65" s="18"/>
      <c r="V65" s="18"/>
      <c r="W65" s="18"/>
      <c r="X65" s="18"/>
    </row>
    <row r="66" spans="2:24" x14ac:dyDescent="0.25">
      <c r="B66" s="1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O66" s="13"/>
      <c r="P66" s="18"/>
      <c r="Q66" s="18"/>
      <c r="R66" s="18"/>
      <c r="S66" s="18"/>
      <c r="T66" s="18"/>
      <c r="U66" s="18"/>
      <c r="V66" s="18"/>
      <c r="W66" s="18"/>
      <c r="X66" s="18"/>
    </row>
    <row r="67" spans="2:24" x14ac:dyDescent="0.25">
      <c r="B67" s="1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O67" s="13"/>
      <c r="P67" s="18"/>
      <c r="Q67" s="18"/>
      <c r="R67" s="18"/>
      <c r="S67" s="18"/>
      <c r="T67" s="18"/>
      <c r="U67" s="18"/>
      <c r="V67" s="18"/>
      <c r="W67" s="18"/>
      <c r="X67" s="18"/>
    </row>
    <row r="68" spans="2:24" x14ac:dyDescent="0.25">
      <c r="B68" s="13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O68" s="13"/>
      <c r="P68" s="18"/>
      <c r="Q68" s="18"/>
      <c r="R68" s="18"/>
      <c r="S68" s="18"/>
      <c r="T68" s="18"/>
      <c r="U68" s="18"/>
      <c r="V68" s="18"/>
      <c r="W68" s="18"/>
      <c r="X68" s="18"/>
    </row>
    <row r="69" spans="2:24" x14ac:dyDescent="0.25">
      <c r="B69" s="13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O69" s="13"/>
      <c r="P69" s="18"/>
      <c r="Q69" s="18"/>
      <c r="R69" s="18"/>
      <c r="S69" s="18"/>
      <c r="T69" s="18"/>
      <c r="U69" s="18"/>
      <c r="V69" s="18"/>
      <c r="W69" s="18"/>
      <c r="X69" s="18"/>
    </row>
    <row r="70" spans="2:24" x14ac:dyDescent="0.25">
      <c r="B70" s="1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13"/>
      <c r="P70" s="18"/>
      <c r="Q70" s="18"/>
      <c r="R70" s="18"/>
      <c r="S70" s="18"/>
      <c r="T70" s="18"/>
      <c r="U70" s="18"/>
      <c r="V70" s="18"/>
      <c r="W70" s="18"/>
      <c r="X70" s="18"/>
    </row>
    <row r="71" spans="2:24" x14ac:dyDescent="0.25">
      <c r="B71" s="1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O71" s="13"/>
      <c r="P71" s="18"/>
      <c r="Q71" s="18"/>
      <c r="R71" s="18"/>
      <c r="S71" s="18"/>
      <c r="T71" s="18"/>
      <c r="U71" s="18"/>
      <c r="V71" s="18"/>
      <c r="W71" s="18"/>
      <c r="X71" s="18"/>
    </row>
    <row r="72" spans="2:24" x14ac:dyDescent="0.25">
      <c r="B72" s="1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O72" s="13"/>
      <c r="P72" s="18"/>
      <c r="Q72" s="18"/>
      <c r="R72" s="18"/>
      <c r="S72" s="18"/>
      <c r="T72" s="18"/>
      <c r="U72" s="18"/>
      <c r="V72" s="18"/>
      <c r="W72" s="18"/>
      <c r="X72" s="18"/>
    </row>
    <row r="73" spans="2:24" x14ac:dyDescent="0.25">
      <c r="B73" s="1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O73" s="13"/>
      <c r="P73" s="18"/>
      <c r="Q73" s="18"/>
      <c r="R73" s="18"/>
      <c r="S73" s="18"/>
      <c r="T73" s="18"/>
      <c r="U73" s="18"/>
      <c r="V73" s="18"/>
      <c r="W73" s="18"/>
      <c r="X73" s="18"/>
    </row>
    <row r="74" spans="2:24" x14ac:dyDescent="0.25">
      <c r="B74" s="1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O74" s="13"/>
      <c r="P74" s="18"/>
      <c r="Q74" s="18"/>
      <c r="R74" s="18"/>
      <c r="S74" s="18"/>
      <c r="T74" s="18"/>
      <c r="U74" s="18"/>
      <c r="V74" s="18"/>
      <c r="W74" s="18"/>
      <c r="X74" s="18"/>
    </row>
    <row r="75" spans="2:24" x14ac:dyDescent="0.25">
      <c r="B75" s="13"/>
      <c r="C75" s="13"/>
      <c r="D75" s="18"/>
      <c r="E75" s="18"/>
      <c r="F75" s="18"/>
      <c r="G75" s="18"/>
      <c r="H75" s="18"/>
      <c r="I75" s="18"/>
      <c r="J75" s="18"/>
      <c r="K75" s="18"/>
      <c r="L75" s="18"/>
      <c r="M75" s="18"/>
      <c r="O75" s="13"/>
      <c r="P75" s="18"/>
      <c r="Q75" s="18"/>
      <c r="R75" s="18"/>
      <c r="S75" s="18"/>
      <c r="T75" s="18"/>
      <c r="U75" s="18"/>
      <c r="V75" s="18"/>
      <c r="W75" s="18"/>
      <c r="X75" s="18"/>
    </row>
    <row r="76" spans="2:24" x14ac:dyDescent="0.25">
      <c r="B76" s="13"/>
      <c r="C76" s="13"/>
      <c r="D76" s="18"/>
      <c r="E76" s="18"/>
      <c r="F76" s="18"/>
      <c r="G76" s="18"/>
      <c r="H76" s="18"/>
      <c r="I76" s="18"/>
      <c r="J76" s="18"/>
      <c r="K76" s="18"/>
      <c r="L76" s="18"/>
      <c r="M76" s="18"/>
      <c r="O76" s="13"/>
      <c r="P76" s="18"/>
      <c r="Q76" s="18"/>
      <c r="R76" s="18"/>
      <c r="S76" s="18"/>
      <c r="T76" s="18"/>
      <c r="U76" s="18"/>
      <c r="V76" s="18"/>
      <c r="W76" s="18"/>
      <c r="X76" s="18"/>
    </row>
    <row r="77" spans="2:24" x14ac:dyDescent="0.25">
      <c r="B77" s="13"/>
      <c r="C77" s="13"/>
      <c r="D77" s="18"/>
      <c r="E77" s="18"/>
      <c r="F77" s="18"/>
      <c r="G77" s="18"/>
      <c r="H77" s="18"/>
      <c r="I77" s="18"/>
      <c r="J77" s="18"/>
      <c r="K77" s="18"/>
      <c r="L77" s="18"/>
      <c r="M77" s="18"/>
      <c r="O77" s="13"/>
      <c r="P77" s="18"/>
      <c r="Q77" s="18"/>
      <c r="R77" s="18"/>
      <c r="S77" s="18"/>
      <c r="T77" s="18"/>
      <c r="U77" s="18"/>
      <c r="V77" s="18"/>
      <c r="W77" s="18"/>
      <c r="X77" s="18"/>
    </row>
    <row r="78" spans="2:24" x14ac:dyDescent="0.25">
      <c r="B78" s="13"/>
      <c r="C78" s="13"/>
      <c r="D78" s="18"/>
      <c r="E78" s="18"/>
      <c r="F78" s="18"/>
      <c r="G78" s="18"/>
      <c r="H78" s="18"/>
      <c r="I78" s="18"/>
      <c r="J78" s="18"/>
      <c r="K78" s="18"/>
      <c r="L78" s="18"/>
      <c r="M78" s="18"/>
      <c r="O78" s="13"/>
      <c r="P78" s="18"/>
      <c r="Q78" s="18"/>
      <c r="R78" s="18"/>
      <c r="S78" s="18"/>
      <c r="T78" s="18"/>
      <c r="U78" s="18"/>
      <c r="V78" s="18"/>
      <c r="W78" s="18"/>
      <c r="X78" s="18"/>
    </row>
    <row r="79" spans="2:24" x14ac:dyDescent="0.25">
      <c r="B79" s="13"/>
      <c r="C79" s="13"/>
      <c r="D79" s="18"/>
      <c r="E79" s="18"/>
      <c r="F79" s="18"/>
      <c r="G79" s="18"/>
      <c r="H79" s="18"/>
      <c r="I79" s="18"/>
      <c r="J79" s="18"/>
      <c r="K79" s="18"/>
      <c r="L79" s="18"/>
      <c r="M79" s="18"/>
      <c r="O79" s="13"/>
      <c r="P79" s="18"/>
      <c r="Q79" s="18"/>
      <c r="R79" s="18"/>
      <c r="S79" s="18"/>
      <c r="T79" s="18"/>
      <c r="U79" s="18"/>
      <c r="V79" s="18"/>
      <c r="W79" s="18"/>
      <c r="X79" s="18"/>
    </row>
    <row r="80" spans="2:24" x14ac:dyDescent="0.25">
      <c r="B80" s="13"/>
      <c r="C80" s="13"/>
      <c r="D80" s="18"/>
      <c r="E80" s="18"/>
      <c r="F80" s="18"/>
      <c r="G80" s="18"/>
      <c r="H80" s="18"/>
      <c r="I80" s="18"/>
      <c r="J80" s="18"/>
      <c r="K80" s="18"/>
      <c r="L80" s="18"/>
      <c r="M80" s="18"/>
      <c r="O80" s="13"/>
      <c r="P80" s="18"/>
      <c r="Q80" s="18"/>
      <c r="R80" s="18"/>
      <c r="S80" s="18"/>
      <c r="T80" s="18"/>
      <c r="U80" s="18"/>
      <c r="V80" s="18"/>
      <c r="W80" s="18"/>
      <c r="X80" s="18"/>
    </row>
    <row r="81" spans="2:24" x14ac:dyDescent="0.25">
      <c r="B81" s="13"/>
      <c r="C81" s="13"/>
      <c r="D81" s="18"/>
      <c r="E81" s="18"/>
      <c r="F81" s="18"/>
      <c r="G81" s="18"/>
      <c r="H81" s="18"/>
      <c r="I81" s="18"/>
      <c r="J81" s="18"/>
      <c r="K81" s="18"/>
      <c r="L81" s="18"/>
      <c r="M81" s="18"/>
      <c r="O81" s="13"/>
      <c r="P81" s="18"/>
      <c r="Q81" s="18"/>
      <c r="R81" s="18"/>
      <c r="S81" s="18"/>
      <c r="T81" s="18"/>
      <c r="U81" s="18"/>
      <c r="V81" s="18"/>
      <c r="W81" s="18"/>
      <c r="X81" s="18"/>
    </row>
    <row r="82" spans="2:24" x14ac:dyDescent="0.25">
      <c r="B82" s="13"/>
      <c r="C82" s="13"/>
      <c r="D82" s="18"/>
      <c r="E82" s="18"/>
      <c r="F82" s="18"/>
      <c r="G82" s="18"/>
      <c r="H82" s="18"/>
      <c r="I82" s="18"/>
      <c r="J82" s="18"/>
      <c r="K82" s="18"/>
      <c r="L82" s="18"/>
      <c r="M82" s="18"/>
      <c r="O82" s="13"/>
      <c r="P82" s="18"/>
      <c r="Q82" s="18"/>
      <c r="R82" s="18"/>
      <c r="S82" s="18"/>
      <c r="T82" s="18"/>
      <c r="U82" s="18"/>
      <c r="V82" s="18"/>
      <c r="W82" s="18"/>
      <c r="X82" s="18"/>
    </row>
    <row r="83" spans="2:24" x14ac:dyDescent="0.25">
      <c r="B83" s="13"/>
      <c r="C83" s="13"/>
      <c r="D83" s="18"/>
      <c r="E83" s="18"/>
      <c r="F83" s="18"/>
      <c r="G83" s="18"/>
      <c r="H83" s="18"/>
      <c r="I83" s="18"/>
      <c r="J83" s="18"/>
      <c r="K83" s="18"/>
      <c r="L83" s="18"/>
      <c r="M83" s="18"/>
      <c r="O83" s="13"/>
      <c r="P83" s="18"/>
      <c r="Q83" s="18"/>
      <c r="R83" s="18"/>
      <c r="S83" s="18"/>
      <c r="T83" s="18"/>
      <c r="U83" s="18"/>
      <c r="V83" s="18"/>
      <c r="W83" s="18"/>
      <c r="X83" s="18"/>
    </row>
    <row r="84" spans="2:24" x14ac:dyDescent="0.25">
      <c r="B84" s="13"/>
      <c r="C84" s="13"/>
      <c r="D84" s="18"/>
      <c r="E84" s="18"/>
      <c r="F84" s="18"/>
      <c r="G84" s="18"/>
      <c r="H84" s="18"/>
      <c r="I84" s="18"/>
      <c r="J84" s="18"/>
      <c r="K84" s="18"/>
      <c r="L84" s="18"/>
      <c r="M84" s="18"/>
      <c r="O84" s="13"/>
      <c r="P84" s="18"/>
      <c r="Q84" s="18"/>
      <c r="R84" s="18"/>
      <c r="S84" s="18"/>
      <c r="T84" s="18"/>
      <c r="U84" s="18"/>
      <c r="V84" s="18"/>
      <c r="W84" s="18"/>
      <c r="X84" s="18"/>
    </row>
    <row r="85" spans="2:24" x14ac:dyDescent="0.25">
      <c r="B85" s="13"/>
      <c r="C85" s="13"/>
      <c r="D85" s="18"/>
      <c r="E85" s="18"/>
      <c r="F85" s="18"/>
      <c r="G85" s="18"/>
      <c r="H85" s="18"/>
      <c r="I85" s="18"/>
      <c r="J85" s="18"/>
      <c r="K85" s="18"/>
      <c r="L85" s="18"/>
      <c r="M85" s="18"/>
      <c r="O85" s="13"/>
      <c r="P85" s="18"/>
      <c r="Q85" s="18"/>
      <c r="R85" s="18"/>
      <c r="S85" s="18"/>
      <c r="T85" s="18"/>
      <c r="U85" s="18"/>
      <c r="V85" s="18"/>
      <c r="W85" s="18"/>
      <c r="X85" s="18"/>
    </row>
    <row r="86" spans="2:24" x14ac:dyDescent="0.25">
      <c r="B86" s="13"/>
      <c r="C86" s="13"/>
      <c r="D86" s="18"/>
      <c r="E86" s="18"/>
      <c r="F86" s="18"/>
      <c r="G86" s="18"/>
      <c r="H86" s="18"/>
      <c r="I86" s="18"/>
      <c r="J86" s="18"/>
      <c r="K86" s="18"/>
      <c r="L86" s="18"/>
      <c r="M86" s="18"/>
      <c r="O86" s="13"/>
      <c r="P86" s="18"/>
      <c r="Q86" s="18"/>
      <c r="R86" s="18"/>
      <c r="S86" s="18"/>
      <c r="T86" s="18"/>
      <c r="U86" s="18"/>
      <c r="V86" s="18"/>
      <c r="W86" s="18"/>
      <c r="X86" s="18"/>
    </row>
    <row r="87" spans="2:24" x14ac:dyDescent="0.25">
      <c r="B87" s="13"/>
      <c r="C87" s="13"/>
      <c r="D87" s="18"/>
      <c r="E87" s="18"/>
      <c r="F87" s="18"/>
      <c r="G87" s="18"/>
      <c r="H87" s="18"/>
      <c r="I87" s="18"/>
      <c r="J87" s="18"/>
      <c r="K87" s="18"/>
      <c r="L87" s="18"/>
      <c r="M87" s="18"/>
      <c r="O87" s="13"/>
      <c r="P87" s="18"/>
      <c r="Q87" s="18"/>
      <c r="R87" s="18"/>
      <c r="S87" s="18"/>
      <c r="T87" s="18"/>
      <c r="U87" s="18"/>
      <c r="V87" s="18"/>
      <c r="W87" s="18"/>
      <c r="X87" s="18"/>
    </row>
    <row r="88" spans="2:24" x14ac:dyDescent="0.25">
      <c r="B88" s="13"/>
      <c r="C88" s="13"/>
      <c r="D88" s="18"/>
      <c r="E88" s="18"/>
      <c r="F88" s="18"/>
      <c r="G88" s="18"/>
      <c r="H88" s="18"/>
      <c r="I88" s="18"/>
      <c r="J88" s="18"/>
      <c r="K88" s="18"/>
      <c r="L88" s="18"/>
      <c r="M88" s="18"/>
      <c r="O88" s="13"/>
      <c r="P88" s="18"/>
      <c r="Q88" s="18"/>
      <c r="R88" s="18"/>
      <c r="S88" s="18"/>
      <c r="T88" s="18"/>
      <c r="U88" s="18"/>
      <c r="V88" s="18"/>
      <c r="W88" s="18"/>
      <c r="X88" s="18"/>
    </row>
    <row r="89" spans="2:24" x14ac:dyDescent="0.25">
      <c r="B89" s="13"/>
      <c r="C89" s="13"/>
      <c r="D89" s="18"/>
      <c r="E89" s="18"/>
      <c r="F89" s="18"/>
      <c r="G89" s="18"/>
      <c r="H89" s="18"/>
      <c r="I89" s="18"/>
      <c r="J89" s="18"/>
      <c r="K89" s="18"/>
      <c r="L89" s="18"/>
      <c r="M89" s="18"/>
      <c r="O89" s="13"/>
      <c r="P89" s="18"/>
      <c r="Q89" s="18"/>
      <c r="R89" s="18"/>
      <c r="S89" s="18"/>
      <c r="T89" s="18"/>
      <c r="U89" s="18"/>
      <c r="V89" s="18"/>
      <c r="W89" s="18"/>
      <c r="X89" s="18"/>
    </row>
    <row r="90" spans="2:24" x14ac:dyDescent="0.25">
      <c r="B90" s="13"/>
      <c r="C90" s="13"/>
      <c r="D90" s="18"/>
      <c r="E90" s="18"/>
      <c r="F90" s="18"/>
      <c r="G90" s="18"/>
      <c r="H90" s="18"/>
      <c r="I90" s="18"/>
      <c r="J90" s="18"/>
      <c r="K90" s="18"/>
      <c r="L90" s="18"/>
      <c r="M90" s="18"/>
      <c r="O90" s="13"/>
      <c r="P90" s="18"/>
      <c r="Q90" s="18"/>
      <c r="R90" s="18"/>
      <c r="S90" s="18"/>
      <c r="T90" s="18"/>
      <c r="U90" s="18"/>
      <c r="V90" s="18"/>
      <c r="W90" s="18"/>
      <c r="X90" s="18"/>
    </row>
    <row r="91" spans="2:24" x14ac:dyDescent="0.25">
      <c r="B91" s="13"/>
      <c r="C91" s="13"/>
      <c r="D91" s="18"/>
      <c r="E91" s="18"/>
      <c r="F91" s="18"/>
      <c r="G91" s="18"/>
      <c r="H91" s="18"/>
      <c r="I91" s="18"/>
      <c r="J91" s="18"/>
      <c r="K91" s="18"/>
      <c r="L91" s="18"/>
      <c r="M91" s="18"/>
      <c r="O91" s="13"/>
      <c r="P91" s="18"/>
      <c r="Q91" s="18"/>
      <c r="R91" s="18"/>
      <c r="S91" s="18"/>
      <c r="T91" s="18"/>
      <c r="U91" s="18"/>
      <c r="V91" s="18"/>
      <c r="W91" s="18"/>
      <c r="X91" s="18"/>
    </row>
    <row r="92" spans="2:24" x14ac:dyDescent="0.25">
      <c r="B92" s="13"/>
      <c r="C92" s="13"/>
      <c r="D92" s="18"/>
      <c r="E92" s="18"/>
      <c r="F92" s="18"/>
      <c r="G92" s="18"/>
      <c r="H92" s="18"/>
      <c r="I92" s="18"/>
      <c r="J92" s="18"/>
      <c r="K92" s="18"/>
      <c r="L92" s="18"/>
      <c r="M92" s="18"/>
      <c r="O92" s="13"/>
      <c r="P92" s="18"/>
      <c r="Q92" s="18"/>
      <c r="R92" s="18"/>
      <c r="S92" s="18"/>
      <c r="T92" s="18"/>
      <c r="U92" s="18"/>
      <c r="V92" s="18"/>
      <c r="W92" s="18"/>
      <c r="X92" s="18"/>
    </row>
    <row r="93" spans="2:24" x14ac:dyDescent="0.25">
      <c r="B93" s="13"/>
      <c r="C93" s="13"/>
      <c r="D93" s="18"/>
      <c r="E93" s="18"/>
      <c r="F93" s="18"/>
      <c r="G93" s="18"/>
      <c r="H93" s="18"/>
      <c r="I93" s="18"/>
      <c r="J93" s="18"/>
      <c r="K93" s="18"/>
      <c r="L93" s="18"/>
      <c r="M93" s="18"/>
      <c r="O93" s="13"/>
      <c r="P93" s="18"/>
      <c r="Q93" s="18"/>
      <c r="R93" s="18"/>
      <c r="S93" s="18"/>
      <c r="T93" s="18"/>
      <c r="U93" s="18"/>
      <c r="V93" s="18"/>
      <c r="W93" s="18"/>
      <c r="X93" s="18"/>
    </row>
    <row r="94" spans="2:24" x14ac:dyDescent="0.25">
      <c r="B94" s="13"/>
      <c r="C94" s="13"/>
      <c r="D94" s="18"/>
      <c r="E94" s="18"/>
      <c r="F94" s="18"/>
      <c r="G94" s="18"/>
      <c r="H94" s="18"/>
      <c r="I94" s="18"/>
      <c r="J94" s="18"/>
      <c r="K94" s="18"/>
      <c r="L94" s="18"/>
      <c r="M94" s="18"/>
      <c r="O94" s="13"/>
      <c r="P94" s="18"/>
      <c r="Q94" s="18"/>
      <c r="R94" s="18"/>
      <c r="S94" s="18"/>
      <c r="T94" s="18"/>
      <c r="U94" s="18"/>
      <c r="V94" s="18"/>
      <c r="W94" s="18"/>
      <c r="X94" s="18"/>
    </row>
    <row r="95" spans="2:24" x14ac:dyDescent="0.25">
      <c r="B95" s="13"/>
      <c r="C95" s="13"/>
      <c r="D95" s="18"/>
      <c r="E95" s="18"/>
      <c r="F95" s="18"/>
      <c r="G95" s="18"/>
      <c r="H95" s="18"/>
      <c r="I95" s="18"/>
      <c r="J95" s="18"/>
      <c r="K95" s="18"/>
      <c r="L95" s="18"/>
      <c r="M95" s="18"/>
      <c r="O95" s="13"/>
      <c r="P95" s="18"/>
      <c r="Q95" s="18"/>
      <c r="R95" s="18"/>
      <c r="S95" s="18"/>
      <c r="T95" s="18"/>
      <c r="U95" s="18"/>
      <c r="V95" s="18"/>
      <c r="W95" s="18"/>
      <c r="X95" s="18"/>
    </row>
    <row r="96" spans="2:24" x14ac:dyDescent="0.25">
      <c r="B96" s="13"/>
      <c r="C96" s="13"/>
      <c r="D96" s="18"/>
      <c r="E96" s="18"/>
      <c r="F96" s="18"/>
      <c r="G96" s="18"/>
      <c r="H96" s="18"/>
      <c r="I96" s="18"/>
      <c r="J96" s="18"/>
      <c r="K96" s="18"/>
      <c r="L96" s="18"/>
      <c r="M96" s="18"/>
      <c r="O96" s="13"/>
      <c r="P96" s="18"/>
      <c r="Q96" s="18"/>
      <c r="R96" s="18"/>
      <c r="S96" s="18"/>
      <c r="T96" s="18"/>
      <c r="U96" s="18"/>
      <c r="V96" s="18"/>
      <c r="W96" s="18"/>
      <c r="X96" s="18"/>
    </row>
    <row r="97" spans="2:24" x14ac:dyDescent="0.25">
      <c r="B97" s="13"/>
      <c r="C97" s="13"/>
      <c r="D97" s="18"/>
      <c r="E97" s="18"/>
      <c r="F97" s="18"/>
      <c r="G97" s="18"/>
      <c r="H97" s="18"/>
      <c r="I97" s="18"/>
      <c r="J97" s="18"/>
      <c r="K97" s="18"/>
      <c r="L97" s="18"/>
      <c r="M97" s="18"/>
      <c r="O97" s="13"/>
      <c r="P97" s="18"/>
      <c r="Q97" s="18"/>
      <c r="R97" s="18"/>
      <c r="S97" s="18"/>
      <c r="T97" s="18"/>
      <c r="U97" s="18"/>
      <c r="V97" s="18"/>
      <c r="W97" s="18"/>
      <c r="X97" s="18"/>
    </row>
    <row r="98" spans="2:24" x14ac:dyDescent="0.25">
      <c r="B98" s="13"/>
      <c r="C98" s="13"/>
      <c r="D98" s="18"/>
      <c r="E98" s="18"/>
      <c r="F98" s="18"/>
      <c r="G98" s="18"/>
      <c r="H98" s="18"/>
      <c r="I98" s="18"/>
      <c r="J98" s="18"/>
      <c r="K98" s="18"/>
      <c r="L98" s="18"/>
      <c r="M98" s="18"/>
      <c r="O98" s="13"/>
      <c r="P98" s="18"/>
      <c r="Q98" s="18"/>
      <c r="R98" s="18"/>
      <c r="S98" s="18"/>
      <c r="T98" s="18"/>
      <c r="U98" s="18"/>
      <c r="V98" s="18"/>
      <c r="W98" s="18"/>
      <c r="X98" s="18"/>
    </row>
    <row r="99" spans="2:24" x14ac:dyDescent="0.25">
      <c r="B99" s="13"/>
      <c r="C99" s="13"/>
      <c r="D99" s="18"/>
      <c r="E99" s="18"/>
      <c r="F99" s="18"/>
      <c r="G99" s="18"/>
      <c r="H99" s="18"/>
      <c r="I99" s="18"/>
      <c r="J99" s="18"/>
      <c r="K99" s="18"/>
      <c r="L99" s="18"/>
      <c r="M99" s="18"/>
      <c r="O99" s="13"/>
      <c r="P99" s="18"/>
      <c r="Q99" s="18"/>
      <c r="R99" s="18"/>
      <c r="S99" s="18"/>
      <c r="T99" s="18"/>
      <c r="U99" s="18"/>
      <c r="V99" s="18"/>
      <c r="W99" s="18"/>
      <c r="X99" s="18"/>
    </row>
    <row r="100" spans="2:24" x14ac:dyDescent="0.25">
      <c r="B100" s="13"/>
      <c r="C100" s="13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O100" s="13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2:24" x14ac:dyDescent="0.25">
      <c r="B101" s="13"/>
      <c r="C101" s="13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O101" s="13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2:24" x14ac:dyDescent="0.25">
      <c r="B102" s="13"/>
      <c r="C102" s="13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O102" s="13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2:24" x14ac:dyDescent="0.25">
      <c r="B103" s="13"/>
      <c r="C103" s="13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O103" s="13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2:24" x14ac:dyDescent="0.25">
      <c r="B104" s="13"/>
      <c r="C104" s="13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O104" s="13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2:24" x14ac:dyDescent="0.25">
      <c r="B105" s="13"/>
      <c r="C105" s="1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O105" s="13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2:24" x14ac:dyDescent="0.25">
      <c r="B106" s="13"/>
      <c r="C106" s="13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O106" s="13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2:24" x14ac:dyDescent="0.25">
      <c r="B107" s="13"/>
      <c r="C107" s="1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O107" s="13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2:24" x14ac:dyDescent="0.25">
      <c r="B108" s="13"/>
      <c r="C108" s="1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O108" s="13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2:24" x14ac:dyDescent="0.25">
      <c r="B109" s="13"/>
      <c r="C109" s="13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O109" s="13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2:24" x14ac:dyDescent="0.25">
      <c r="B110" s="13"/>
      <c r="C110" s="1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O110" s="13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2:24" x14ac:dyDescent="0.25">
      <c r="B111" s="13"/>
      <c r="C111" s="1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O111" s="13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2:24" x14ac:dyDescent="0.25">
      <c r="B112" s="13"/>
      <c r="C112" s="13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O112" s="13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2:24" x14ac:dyDescent="0.25">
      <c r="B113" s="13"/>
      <c r="C113" s="1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O113" s="13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2:24" x14ac:dyDescent="0.25">
      <c r="B114" s="13"/>
      <c r="C114" s="13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O114" s="13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2:24" x14ac:dyDescent="0.25">
      <c r="B115" s="13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O115" s="13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2:24" x14ac:dyDescent="0.25">
      <c r="B116" s="13"/>
      <c r="C116" s="13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O116" s="13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2:24" x14ac:dyDescent="0.25">
      <c r="B117" s="13"/>
      <c r="C117" s="1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O117" s="13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2:24" x14ac:dyDescent="0.25">
      <c r="B118" s="13"/>
      <c r="C118" s="1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O118" s="13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2:24" x14ac:dyDescent="0.25">
      <c r="B119" s="13"/>
      <c r="C119" s="13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O119" s="13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2:24" x14ac:dyDescent="0.25">
      <c r="B120" s="13"/>
      <c r="C120" s="1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O120" s="13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2:24" x14ac:dyDescent="0.25">
      <c r="B121" s="13"/>
      <c r="C121" s="13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O121" s="13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2:24" x14ac:dyDescent="0.25">
      <c r="B122" s="13"/>
      <c r="C122" s="13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O122" s="13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2:24" x14ac:dyDescent="0.25">
      <c r="B123" s="13"/>
      <c r="C123" s="1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O123" s="13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2:24" x14ac:dyDescent="0.25">
      <c r="B124" s="13"/>
      <c r="C124" s="13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O124" s="13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2:24" x14ac:dyDescent="0.25">
      <c r="B125" s="13"/>
      <c r="C125" s="13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O125" s="13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2:24" x14ac:dyDescent="0.25">
      <c r="B126" s="13"/>
      <c r="C126" s="13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O126" s="13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2:24" x14ac:dyDescent="0.25">
      <c r="B127" s="13"/>
      <c r="C127" s="13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O127" s="13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2:24" x14ac:dyDescent="0.25">
      <c r="B128" s="13"/>
      <c r="C128" s="13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O128" s="13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2:24" x14ac:dyDescent="0.25">
      <c r="B129" s="13"/>
      <c r="C129" s="13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O129" s="13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2:24" x14ac:dyDescent="0.25">
      <c r="B130" s="13"/>
      <c r="C130" s="13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O130" s="13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2:24" x14ac:dyDescent="0.25">
      <c r="B131" s="13"/>
      <c r="C131" s="13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O131" s="13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2:24" x14ac:dyDescent="0.25">
      <c r="B132" s="13"/>
      <c r="C132" s="13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O132" s="13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2:24" x14ac:dyDescent="0.25">
      <c r="B133" s="13"/>
      <c r="C133" s="13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O133" s="13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2:24" x14ac:dyDescent="0.25">
      <c r="B134" s="13"/>
      <c r="C134" s="13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O134" s="13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2:24" x14ac:dyDescent="0.25">
      <c r="B135" s="13"/>
      <c r="C135" s="13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O135" s="13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2:24" x14ac:dyDescent="0.25">
      <c r="B136" s="13"/>
      <c r="C136" s="13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O136" s="13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2:24" x14ac:dyDescent="0.25">
      <c r="B137" s="13"/>
      <c r="C137" s="13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O137" s="13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2:24" x14ac:dyDescent="0.25">
      <c r="B138" s="13"/>
      <c r="C138" s="13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O138" s="13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2:24" x14ac:dyDescent="0.25">
      <c r="B139" s="13"/>
      <c r="C139" s="13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O139" s="13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2:24" x14ac:dyDescent="0.25">
      <c r="B140" s="13"/>
      <c r="C140" s="13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O140" s="13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2:24" x14ac:dyDescent="0.25">
      <c r="B141" s="13"/>
      <c r="C141" s="13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O141" s="13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2:24" x14ac:dyDescent="0.25">
      <c r="B142" s="13"/>
      <c r="C142" s="1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O142" s="13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2:24" x14ac:dyDescent="0.25">
      <c r="B143" s="13"/>
      <c r="C143" s="13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O143" s="13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2:24" x14ac:dyDescent="0.25">
      <c r="B144" s="13"/>
      <c r="C144" s="13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O144" s="13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2:24" x14ac:dyDescent="0.25">
      <c r="B145" s="13"/>
      <c r="C145" s="1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O145" s="13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2:24" x14ac:dyDescent="0.25">
      <c r="B146" s="13"/>
      <c r="C146" s="1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O146" s="13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2:24" x14ac:dyDescent="0.25">
      <c r="B147" s="13"/>
      <c r="C147" s="13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O147" s="13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2:24" x14ac:dyDescent="0.25">
      <c r="B148" s="13"/>
      <c r="C148" s="13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O148" s="13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2:24" x14ac:dyDescent="0.25">
      <c r="B149" s="13"/>
      <c r="C149" s="13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O149" s="13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2:24" x14ac:dyDescent="0.25">
      <c r="B150" s="13"/>
      <c r="C150" s="13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O150" s="13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2:24" x14ac:dyDescent="0.25">
      <c r="B151" s="13"/>
      <c r="C151" s="13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O151" s="13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2:24" x14ac:dyDescent="0.25">
      <c r="B152" s="13"/>
      <c r="C152" s="13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O152" s="13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2:24" x14ac:dyDescent="0.25">
      <c r="B153" s="13"/>
      <c r="C153" s="13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O153" s="13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2:24" x14ac:dyDescent="0.25">
      <c r="B154" s="13"/>
      <c r="C154" s="13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O154" s="13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2:24" x14ac:dyDescent="0.25">
      <c r="B155" s="13"/>
      <c r="C155" s="13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O155" s="13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2:24" x14ac:dyDescent="0.25">
      <c r="B156" s="13"/>
      <c r="C156" s="13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O156" s="13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2:24" x14ac:dyDescent="0.25">
      <c r="B157" s="13"/>
      <c r="C157" s="13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O157" s="13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2:24" x14ac:dyDescent="0.25">
      <c r="B158" s="13"/>
      <c r="C158" s="13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O158" s="13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2:24" x14ac:dyDescent="0.25">
      <c r="B159" s="13"/>
      <c r="C159" s="13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O159" s="13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2:24" x14ac:dyDescent="0.25">
      <c r="B160" s="13"/>
      <c r="C160" s="13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O160" s="13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2:24" x14ac:dyDescent="0.25">
      <c r="B161" s="13"/>
      <c r="C161" s="13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O161" s="13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2:24" x14ac:dyDescent="0.25">
      <c r="B162" s="13"/>
      <c r="C162" s="13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O162" s="13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2:24" x14ac:dyDescent="0.25">
      <c r="B163" s="13"/>
      <c r="C163" s="13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O163" s="13"/>
      <c r="P163" s="18"/>
      <c r="Q163" s="18"/>
      <c r="R163" s="18"/>
      <c r="S163" s="18"/>
      <c r="T163" s="18"/>
      <c r="U163" s="18"/>
      <c r="V163" s="18"/>
      <c r="W163" s="18"/>
      <c r="X163" s="18"/>
    </row>
  </sheetData>
  <mergeCells count="1">
    <mergeCell ref="B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3"/>
  <sheetViews>
    <sheetView showGridLines="0" workbookViewId="0"/>
  </sheetViews>
  <sheetFormatPr defaultRowHeight="15" x14ac:dyDescent="0.25"/>
  <cols>
    <col min="1" max="1" width="4.7109375" style="39" customWidth="1"/>
    <col min="2" max="2" width="29.85546875" style="39" customWidth="1"/>
    <col min="3" max="3" width="8.140625" style="39" hidden="1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13" width="8.28515625" style="39" customWidth="1"/>
    <col min="14" max="14" width="23.5703125" style="39" customWidth="1"/>
    <col min="15" max="15" width="37.7109375" style="39" customWidth="1"/>
    <col min="16" max="25" width="8.28515625" style="39" customWidth="1"/>
    <col min="26" max="16384" width="9.140625" style="39"/>
  </cols>
  <sheetData>
    <row r="1" spans="2:24" x14ac:dyDescent="0.25">
      <c r="C1" s="9"/>
      <c r="D1" s="40"/>
      <c r="E1" s="40"/>
      <c r="F1" s="40"/>
    </row>
    <row r="2" spans="2:24" ht="15.75" x14ac:dyDescent="0.25">
      <c r="B2" s="41" t="s">
        <v>64</v>
      </c>
      <c r="D2" s="2"/>
      <c r="E2" s="3"/>
      <c r="F2" s="2"/>
      <c r="G2" s="2"/>
      <c r="H2" s="2"/>
      <c r="I2" s="2"/>
      <c r="J2" s="2"/>
      <c r="K2" s="2"/>
      <c r="L2" s="2"/>
      <c r="M2" s="2"/>
      <c r="O2" s="41"/>
      <c r="P2" s="2"/>
      <c r="Q2" s="2"/>
      <c r="R2" s="2"/>
      <c r="S2" s="2"/>
      <c r="T2" s="2"/>
      <c r="U2" s="2"/>
      <c r="V2" s="2"/>
      <c r="W2" s="2"/>
      <c r="X2" s="2"/>
    </row>
    <row r="3" spans="2:24" x14ac:dyDescent="0.25">
      <c r="B3" s="4"/>
      <c r="D3" s="5"/>
      <c r="E3" s="6"/>
      <c r="F3" s="5"/>
      <c r="G3" s="5"/>
      <c r="H3" s="5"/>
      <c r="I3" s="5"/>
      <c r="J3" s="5"/>
      <c r="K3" s="5"/>
      <c r="L3" s="5"/>
      <c r="M3" s="5"/>
      <c r="O3" s="4"/>
      <c r="P3" s="5"/>
      <c r="Q3" s="5"/>
      <c r="R3" s="5"/>
      <c r="S3" s="5"/>
      <c r="T3" s="5"/>
      <c r="U3" s="5"/>
      <c r="V3" s="5"/>
      <c r="W3" s="5"/>
      <c r="X3" s="5"/>
    </row>
    <row r="4" spans="2:24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M4" s="8"/>
      <c r="O4" s="7"/>
      <c r="P4" s="8"/>
      <c r="Q4" s="8"/>
      <c r="R4" s="8"/>
      <c r="S4" s="8"/>
      <c r="T4" s="8"/>
      <c r="U4" s="8"/>
      <c r="V4" s="8"/>
      <c r="W4" s="8"/>
      <c r="X4" s="8"/>
    </row>
    <row r="5" spans="2:24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O5" s="9" t="s">
        <v>1</v>
      </c>
      <c r="P5" s="10">
        <v>2028</v>
      </c>
      <c r="Q5" s="10">
        <v>2029</v>
      </c>
      <c r="R5" s="10">
        <v>2030</v>
      </c>
      <c r="S5" s="10">
        <v>2031</v>
      </c>
      <c r="T5" s="10">
        <v>2032</v>
      </c>
      <c r="U5" s="10">
        <v>2033</v>
      </c>
      <c r="V5" s="10">
        <v>2034</v>
      </c>
      <c r="W5" s="10">
        <v>2035</v>
      </c>
      <c r="X5" s="10">
        <v>2036</v>
      </c>
    </row>
    <row r="6" spans="2:24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37" t="s">
        <v>2</v>
      </c>
      <c r="P6" s="38"/>
      <c r="Q6" s="38"/>
      <c r="R6" s="38"/>
      <c r="S6" s="38"/>
      <c r="T6" s="38"/>
      <c r="U6" s="38"/>
      <c r="V6" s="38"/>
      <c r="W6" s="38"/>
      <c r="X6" s="38"/>
    </row>
    <row r="7" spans="2:24" x14ac:dyDescent="0.25">
      <c r="B7" s="11" t="s">
        <v>3</v>
      </c>
      <c r="C7" s="12">
        <v>6512.78</v>
      </c>
      <c r="D7" s="12">
        <v>6512.78</v>
      </c>
      <c r="E7" s="12">
        <v>6232.78</v>
      </c>
      <c r="F7" s="12">
        <v>6232.78</v>
      </c>
      <c r="G7" s="12">
        <v>5845.78</v>
      </c>
      <c r="H7" s="12">
        <v>5845.78</v>
      </c>
      <c r="I7" s="12">
        <v>5845.78</v>
      </c>
      <c r="J7" s="12">
        <v>5845.78</v>
      </c>
      <c r="K7" s="12">
        <v>5845.78</v>
      </c>
      <c r="L7" s="12">
        <v>5763.48</v>
      </c>
      <c r="M7" s="12">
        <v>5763.48</v>
      </c>
      <c r="O7" s="11" t="s">
        <v>3</v>
      </c>
      <c r="P7" s="12">
        <v>5001.4799999999996</v>
      </c>
      <c r="Q7" s="12">
        <v>5001.4799999999996</v>
      </c>
      <c r="R7" s="12">
        <v>4644.4799999999996</v>
      </c>
      <c r="S7" s="12">
        <v>4567.9399999999996</v>
      </c>
      <c r="T7" s="12">
        <v>4567.9399999999996</v>
      </c>
      <c r="U7" s="12">
        <v>4211.6399999999994</v>
      </c>
      <c r="V7" s="12">
        <v>4211.6399999999994</v>
      </c>
      <c r="W7" s="12">
        <v>4130.1000000000004</v>
      </c>
      <c r="X7" s="12">
        <v>4130.1000000000004</v>
      </c>
    </row>
    <row r="8" spans="2:24" x14ac:dyDescent="0.25">
      <c r="B8" s="11" t="s">
        <v>4</v>
      </c>
      <c r="C8" s="12">
        <v>71.34</v>
      </c>
      <c r="D8" s="12">
        <v>71.600000000000009</v>
      </c>
      <c r="E8" s="12">
        <v>71.600000000000009</v>
      </c>
      <c r="F8" s="12">
        <v>71.600000000000009</v>
      </c>
      <c r="G8" s="12">
        <v>71.600000000000009</v>
      </c>
      <c r="H8" s="12">
        <v>71.600000000000009</v>
      </c>
      <c r="I8" s="12">
        <v>71.600000000000009</v>
      </c>
      <c r="J8" s="12">
        <v>71.600000000000009</v>
      </c>
      <c r="K8" s="12">
        <v>71.600000000000009</v>
      </c>
      <c r="L8" s="12">
        <v>71.600000000000009</v>
      </c>
      <c r="M8" s="12">
        <v>71.600000000000009</v>
      </c>
      <c r="O8" s="11" t="s">
        <v>4</v>
      </c>
      <c r="P8" s="12">
        <v>71.600000000000009</v>
      </c>
      <c r="Q8" s="12">
        <v>71.600000000000009</v>
      </c>
      <c r="R8" s="12">
        <v>71.600000000000009</v>
      </c>
      <c r="S8" s="12">
        <v>71.600000000000009</v>
      </c>
      <c r="T8" s="12">
        <v>71.600000000000009</v>
      </c>
      <c r="U8" s="12">
        <v>71.600000000000009</v>
      </c>
      <c r="V8" s="12">
        <v>71.600000000000009</v>
      </c>
      <c r="W8" s="12">
        <v>71.600000000000009</v>
      </c>
      <c r="X8" s="12">
        <v>71.600000000000009</v>
      </c>
    </row>
    <row r="9" spans="2:24" x14ac:dyDescent="0.25">
      <c r="B9" s="11" t="s">
        <v>5</v>
      </c>
      <c r="C9" s="12">
        <v>198.23999999999998</v>
      </c>
      <c r="D9" s="12">
        <v>195.9</v>
      </c>
      <c r="E9" s="12">
        <v>199.27000000000004</v>
      </c>
      <c r="F9" s="12">
        <v>197.49</v>
      </c>
      <c r="G9" s="12">
        <v>189.75</v>
      </c>
      <c r="H9" s="12">
        <v>189.75</v>
      </c>
      <c r="I9" s="12">
        <v>189.75</v>
      </c>
      <c r="J9" s="12">
        <v>189.75</v>
      </c>
      <c r="K9" s="12">
        <v>189.75</v>
      </c>
      <c r="L9" s="12">
        <v>179.56</v>
      </c>
      <c r="M9" s="12">
        <v>179.56</v>
      </c>
      <c r="O9" s="11" t="s">
        <v>5</v>
      </c>
      <c r="P9" s="12">
        <v>179.56</v>
      </c>
      <c r="Q9" s="12">
        <v>163.92000000000002</v>
      </c>
      <c r="R9" s="12">
        <v>125.94000000000001</v>
      </c>
      <c r="S9" s="12">
        <v>125.94000000000001</v>
      </c>
      <c r="T9" s="12">
        <v>125.94000000000001</v>
      </c>
      <c r="U9" s="12">
        <v>125.94000000000001</v>
      </c>
      <c r="V9" s="12">
        <v>125.94000000000001</v>
      </c>
      <c r="W9" s="12">
        <v>125.94000000000001</v>
      </c>
      <c r="X9" s="12">
        <v>125.94000000000001</v>
      </c>
    </row>
    <row r="10" spans="2:24" x14ac:dyDescent="0.25">
      <c r="B10" s="11" t="s">
        <v>57</v>
      </c>
      <c r="C10" s="12">
        <v>734.06000000000006</v>
      </c>
      <c r="D10" s="12">
        <v>734.06000000000006</v>
      </c>
      <c r="E10" s="12">
        <v>734.06000000000006</v>
      </c>
      <c r="F10" s="12">
        <v>734.06000000000006</v>
      </c>
      <c r="G10" s="12">
        <v>234.59</v>
      </c>
      <c r="H10" s="12">
        <v>234.59</v>
      </c>
      <c r="I10" s="12">
        <v>234.59</v>
      </c>
      <c r="J10" s="12">
        <v>121.37</v>
      </c>
      <c r="K10" s="12">
        <v>121.37</v>
      </c>
      <c r="L10" s="12">
        <v>121.37</v>
      </c>
      <c r="M10" s="12">
        <v>121.37</v>
      </c>
      <c r="O10" s="11" t="s">
        <v>57</v>
      </c>
      <c r="P10" s="12">
        <v>121.37</v>
      </c>
      <c r="Q10" s="12">
        <v>121.37</v>
      </c>
      <c r="R10" s="12">
        <v>121.37</v>
      </c>
      <c r="S10" s="12">
        <v>121.37</v>
      </c>
      <c r="T10" s="12">
        <v>121.37</v>
      </c>
      <c r="U10" s="12">
        <v>121.37</v>
      </c>
      <c r="V10" s="12">
        <v>121.37</v>
      </c>
      <c r="W10" s="12">
        <v>121.37</v>
      </c>
      <c r="X10" s="12">
        <v>121.37</v>
      </c>
    </row>
    <row r="11" spans="2:24" x14ac:dyDescent="0.25">
      <c r="B11" s="11" t="s">
        <v>6</v>
      </c>
      <c r="C11" s="12">
        <v>649.89</v>
      </c>
      <c r="D11" s="12">
        <v>691.20999999999981</v>
      </c>
      <c r="E11" s="12">
        <v>741.65000000000009</v>
      </c>
      <c r="F11" s="12">
        <v>739.57999999999993</v>
      </c>
      <c r="G11" s="12">
        <v>744.75000000000011</v>
      </c>
      <c r="H11" s="12">
        <v>735.83</v>
      </c>
      <c r="I11" s="12">
        <v>681.81</v>
      </c>
      <c r="J11" s="12">
        <v>677.8399999999998</v>
      </c>
      <c r="K11" s="12">
        <v>672.57999999999993</v>
      </c>
      <c r="L11" s="12">
        <v>668.15</v>
      </c>
      <c r="M11" s="12">
        <v>664.42999999999984</v>
      </c>
      <c r="O11" s="11" t="s">
        <v>6</v>
      </c>
      <c r="P11" s="12">
        <v>657.01999999999987</v>
      </c>
      <c r="Q11" s="12">
        <v>653.32000000000005</v>
      </c>
      <c r="R11" s="12">
        <v>649.61999999999966</v>
      </c>
      <c r="S11" s="12">
        <v>646.03999999999985</v>
      </c>
      <c r="T11" s="12">
        <v>635.24999999999989</v>
      </c>
      <c r="U11" s="12">
        <v>590.20999999999992</v>
      </c>
      <c r="V11" s="12">
        <v>586.7099999999997</v>
      </c>
      <c r="W11" s="12">
        <v>570.16999999999996</v>
      </c>
      <c r="X11" s="12">
        <v>174.92</v>
      </c>
    </row>
    <row r="12" spans="2:24" x14ac:dyDescent="0.25">
      <c r="B12" s="11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O12" s="11" t="s">
        <v>7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2:24" x14ac:dyDescent="0.25">
      <c r="B13" s="11" t="s">
        <v>58</v>
      </c>
      <c r="C13" s="12">
        <v>-172.82</v>
      </c>
      <c r="D13" s="12">
        <v>-172.82</v>
      </c>
      <c r="E13" s="12">
        <v>-172.82</v>
      </c>
      <c r="F13" s="12">
        <v>-172.82</v>
      </c>
      <c r="G13" s="12">
        <v>-172.82</v>
      </c>
      <c r="H13" s="12">
        <v>-172.82</v>
      </c>
      <c r="I13" s="12">
        <v>-172.82</v>
      </c>
      <c r="J13" s="12">
        <v>-148.4</v>
      </c>
      <c r="K13" s="12">
        <v>-148.4</v>
      </c>
      <c r="L13" s="12">
        <v>-66.099999999999994</v>
      </c>
      <c r="M13" s="12">
        <v>-66.099999999999994</v>
      </c>
      <c r="O13" s="11" t="s">
        <v>58</v>
      </c>
      <c r="P13" s="12">
        <v>-66.099999999999994</v>
      </c>
      <c r="Q13" s="12">
        <v>-66.099999999999994</v>
      </c>
      <c r="R13" s="12">
        <v>-66.099999999999994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2:24" x14ac:dyDescent="0.25">
      <c r="B14" s="11" t="s">
        <v>8</v>
      </c>
      <c r="C14" s="12">
        <v>-34.6</v>
      </c>
      <c r="D14" s="12">
        <v>-34.6</v>
      </c>
      <c r="E14" s="12">
        <v>-34.6</v>
      </c>
      <c r="F14" s="12">
        <v>-34.6</v>
      </c>
      <c r="G14" s="12">
        <v>-34.6</v>
      </c>
      <c r="H14" s="12">
        <v>-34.6</v>
      </c>
      <c r="I14" s="12">
        <v>-34.6</v>
      </c>
      <c r="J14" s="12">
        <v>-34.6</v>
      </c>
      <c r="K14" s="12">
        <v>-34.6</v>
      </c>
      <c r="L14" s="12">
        <v>-34.6</v>
      </c>
      <c r="M14" s="12">
        <v>-34.6</v>
      </c>
      <c r="O14" s="11" t="s">
        <v>8</v>
      </c>
      <c r="P14" s="12">
        <v>-34.6</v>
      </c>
      <c r="Q14" s="12">
        <v>-34.6</v>
      </c>
      <c r="R14" s="12">
        <v>-34.6</v>
      </c>
      <c r="S14" s="12">
        <v>-34.6</v>
      </c>
      <c r="T14" s="12">
        <v>-34.6</v>
      </c>
      <c r="U14" s="12">
        <v>-34.6</v>
      </c>
      <c r="V14" s="12">
        <v>-34.6</v>
      </c>
      <c r="W14" s="12">
        <v>-34.6</v>
      </c>
      <c r="X14" s="12">
        <v>-34.6</v>
      </c>
    </row>
    <row r="15" spans="2:24" x14ac:dyDescent="0.25">
      <c r="B15" s="13" t="s">
        <v>9</v>
      </c>
      <c r="C15" s="14">
        <v>7958.89</v>
      </c>
      <c r="D15" s="14">
        <v>7998.1299999999992</v>
      </c>
      <c r="E15" s="14">
        <v>7771.9400000000005</v>
      </c>
      <c r="F15" s="14">
        <v>7768.09</v>
      </c>
      <c r="G15" s="14">
        <v>6879.05</v>
      </c>
      <c r="H15" s="14">
        <v>6870.13</v>
      </c>
      <c r="I15" s="14">
        <v>6816.1100000000006</v>
      </c>
      <c r="J15" s="14">
        <v>6723.34</v>
      </c>
      <c r="K15" s="14">
        <v>6718.08</v>
      </c>
      <c r="L15" s="14">
        <v>6703.4599999999991</v>
      </c>
      <c r="M15" s="14">
        <v>6699.74</v>
      </c>
      <c r="O15" s="13" t="s">
        <v>9</v>
      </c>
      <c r="P15" s="14">
        <v>5930.329999999999</v>
      </c>
      <c r="Q15" s="14">
        <v>5910.9899999999989</v>
      </c>
      <c r="R15" s="14">
        <v>5512.3099999999986</v>
      </c>
      <c r="S15" s="14">
        <v>5498.2899999999991</v>
      </c>
      <c r="T15" s="14">
        <v>5487.4999999999991</v>
      </c>
      <c r="U15" s="14">
        <v>5086.1599999999989</v>
      </c>
      <c r="V15" s="14">
        <v>5082.6599999999989</v>
      </c>
      <c r="W15" s="14">
        <v>4984.58</v>
      </c>
      <c r="X15" s="14">
        <v>4589.33</v>
      </c>
    </row>
    <row r="16" spans="2:24" ht="6.95" customHeight="1" x14ac:dyDescent="0.25">
      <c r="B16" s="13"/>
      <c r="C16" s="15"/>
      <c r="D16" s="15"/>
      <c r="E16" s="42"/>
      <c r="F16" s="42"/>
      <c r="G16" s="42"/>
      <c r="H16" s="42"/>
      <c r="I16" s="42"/>
      <c r="J16" s="15"/>
      <c r="K16" s="42"/>
      <c r="L16" s="15"/>
      <c r="M16" s="15"/>
      <c r="O16" s="13"/>
      <c r="P16" s="15"/>
      <c r="Q16" s="15"/>
      <c r="R16" s="15"/>
      <c r="S16" s="15"/>
      <c r="T16" s="15"/>
      <c r="U16" s="15"/>
      <c r="V16" s="15"/>
      <c r="W16" s="15"/>
      <c r="X16" s="15"/>
    </row>
    <row r="17" spans="2:24" x14ac:dyDescent="0.25">
      <c r="B17" s="11" t="s">
        <v>11</v>
      </c>
      <c r="C17" s="12">
        <v>5514.0820000000003</v>
      </c>
      <c r="D17" s="12">
        <v>5560.4290000000001</v>
      </c>
      <c r="E17" s="12">
        <v>5589.777</v>
      </c>
      <c r="F17" s="12">
        <v>5628.9710000000005</v>
      </c>
      <c r="G17" s="12">
        <v>5669.2780000000012</v>
      </c>
      <c r="H17" s="12">
        <v>5729.8880000000008</v>
      </c>
      <c r="I17" s="12">
        <v>5785.3</v>
      </c>
      <c r="J17" s="12">
        <v>5822.5160000000005</v>
      </c>
      <c r="K17" s="12">
        <v>5877.4360000000006</v>
      </c>
      <c r="L17" s="12">
        <v>5803.76</v>
      </c>
      <c r="M17" s="12">
        <v>5825.1869999999999</v>
      </c>
      <c r="O17" s="11" t="s">
        <v>11</v>
      </c>
      <c r="P17" s="12">
        <v>5883.9049999999997</v>
      </c>
      <c r="Q17" s="12">
        <v>5942.6280000000015</v>
      </c>
      <c r="R17" s="12">
        <v>5983.9520000000002</v>
      </c>
      <c r="S17" s="12">
        <v>6040.8680000000004</v>
      </c>
      <c r="T17" s="12">
        <v>6090.8859999999995</v>
      </c>
      <c r="U17" s="12">
        <v>6149.6130000000003</v>
      </c>
      <c r="V17" s="12">
        <v>6208.5410000000002</v>
      </c>
      <c r="W17" s="12">
        <v>6268.869999999999</v>
      </c>
      <c r="X17" s="12">
        <v>6310.7960000000003</v>
      </c>
    </row>
    <row r="18" spans="2:24" x14ac:dyDescent="0.25">
      <c r="B18" s="16" t="s">
        <v>13</v>
      </c>
      <c r="C18" s="12">
        <v>1.7999999999999999E-2</v>
      </c>
      <c r="D18" s="12">
        <v>-2.8999999999999998E-2</v>
      </c>
      <c r="E18" s="12">
        <v>-7.6999999999999999E-2</v>
      </c>
      <c r="F18" s="12">
        <v>-7.0999999999999994E-2</v>
      </c>
      <c r="G18" s="12">
        <v>-7.7999999999999986E-2</v>
      </c>
      <c r="H18" s="12">
        <v>-8.7999999999999995E-2</v>
      </c>
      <c r="I18" s="12">
        <v>-0.1</v>
      </c>
      <c r="J18" s="12">
        <v>-0.11599999999999999</v>
      </c>
      <c r="K18" s="12">
        <v>-0.13600000000000001</v>
      </c>
      <c r="L18" s="12">
        <v>-0.16000000000000003</v>
      </c>
      <c r="M18" s="12">
        <v>-0.187</v>
      </c>
      <c r="O18" s="16" t="s">
        <v>13</v>
      </c>
      <c r="P18" s="12">
        <v>-0.20499999999999999</v>
      </c>
      <c r="Q18" s="12">
        <v>-0.22800000000000001</v>
      </c>
      <c r="R18" s="12">
        <v>-0.252</v>
      </c>
      <c r="S18" s="12">
        <v>-0.26800000000000002</v>
      </c>
      <c r="T18" s="12">
        <v>-0.28600000000000003</v>
      </c>
      <c r="U18" s="12">
        <v>-0.313</v>
      </c>
      <c r="V18" s="12">
        <v>-0.34100000000000003</v>
      </c>
      <c r="W18" s="12">
        <v>-0.37</v>
      </c>
      <c r="X18" s="12">
        <v>-0.39600000000000002</v>
      </c>
    </row>
    <row r="19" spans="2:24" x14ac:dyDescent="0.25">
      <c r="B19" s="16" t="s">
        <v>14</v>
      </c>
      <c r="C19" s="12">
        <v>-195.04000000000002</v>
      </c>
      <c r="D19" s="12">
        <v>-195.04000000000002</v>
      </c>
      <c r="E19" s="12">
        <v>-195.04000000000002</v>
      </c>
      <c r="F19" s="12">
        <v>-195.04000000000002</v>
      </c>
      <c r="G19" s="12">
        <v>-195.04000000000002</v>
      </c>
      <c r="H19" s="12">
        <v>-195.04000000000002</v>
      </c>
      <c r="I19" s="12">
        <v>-195.04000000000002</v>
      </c>
      <c r="J19" s="12">
        <v>-195.04000000000002</v>
      </c>
      <c r="K19" s="12">
        <v>-195.04000000000002</v>
      </c>
      <c r="L19" s="12">
        <v>-195.04000000000002</v>
      </c>
      <c r="M19" s="12">
        <v>-195.04000000000002</v>
      </c>
      <c r="O19" s="16" t="s">
        <v>14</v>
      </c>
      <c r="P19" s="12">
        <v>-195.04000000000002</v>
      </c>
      <c r="Q19" s="12">
        <v>-195.04000000000002</v>
      </c>
      <c r="R19" s="12">
        <v>-195.04000000000002</v>
      </c>
      <c r="S19" s="12">
        <v>-195.04000000000002</v>
      </c>
      <c r="T19" s="12">
        <v>-195.04000000000002</v>
      </c>
      <c r="U19" s="12">
        <v>-195.04000000000002</v>
      </c>
      <c r="V19" s="12">
        <v>-195.04000000000002</v>
      </c>
      <c r="W19" s="12">
        <v>-195.04000000000002</v>
      </c>
      <c r="X19" s="12">
        <v>-195.04000000000002</v>
      </c>
    </row>
    <row r="20" spans="2:24" x14ac:dyDescent="0.25">
      <c r="B20" s="16" t="s">
        <v>15</v>
      </c>
      <c r="C20" s="12">
        <v>-30.49</v>
      </c>
      <c r="D20" s="12">
        <v>-55.56</v>
      </c>
      <c r="E20" s="12">
        <v>-83.97999999999999</v>
      </c>
      <c r="F20" s="12">
        <v>-110.60000000000001</v>
      </c>
      <c r="G20" s="12">
        <v>-146.63999999999999</v>
      </c>
      <c r="H20" s="12">
        <v>-182.64000000000001</v>
      </c>
      <c r="I20" s="12">
        <v>-217.85999999999999</v>
      </c>
      <c r="J20" s="12">
        <v>-252.84</v>
      </c>
      <c r="K20" s="12">
        <v>-290.71000000000004</v>
      </c>
      <c r="L20" s="12">
        <v>-328.12000000000006</v>
      </c>
      <c r="M20" s="12">
        <v>-362.89</v>
      </c>
      <c r="O20" s="16" t="s">
        <v>15</v>
      </c>
      <c r="P20" s="12">
        <v>-396.81</v>
      </c>
      <c r="Q20" s="12">
        <v>-428.51</v>
      </c>
      <c r="R20" s="12">
        <v>-462.9199999999999</v>
      </c>
      <c r="S20" s="12">
        <v>-496.85</v>
      </c>
      <c r="T20" s="12">
        <v>-524.83999999999992</v>
      </c>
      <c r="U20" s="12">
        <v>-550.53999999999985</v>
      </c>
      <c r="V20" s="12">
        <v>-572.95999999999992</v>
      </c>
      <c r="W20" s="12">
        <v>-593.9</v>
      </c>
      <c r="X20" s="12">
        <v>-615.28</v>
      </c>
    </row>
    <row r="21" spans="2:24" x14ac:dyDescent="0.25">
      <c r="B21" s="13" t="s">
        <v>16</v>
      </c>
      <c r="C21" s="14">
        <v>5288.5700000000006</v>
      </c>
      <c r="D21" s="14">
        <v>5309.7999999999993</v>
      </c>
      <c r="E21" s="14">
        <v>5310.68</v>
      </c>
      <c r="F21" s="14">
        <v>5323.26</v>
      </c>
      <c r="G21" s="14">
        <v>5327.52</v>
      </c>
      <c r="H21" s="14">
        <v>5352.1200000000008</v>
      </c>
      <c r="I21" s="14">
        <v>5372.3</v>
      </c>
      <c r="J21" s="14">
        <v>5374.52</v>
      </c>
      <c r="K21" s="14">
        <v>5391.55</v>
      </c>
      <c r="L21" s="14">
        <v>5280.4400000000005</v>
      </c>
      <c r="M21" s="14">
        <v>5267.07</v>
      </c>
      <c r="O21" s="13" t="s">
        <v>16</v>
      </c>
      <c r="P21" s="14">
        <v>5291.8499999999995</v>
      </c>
      <c r="Q21" s="14">
        <v>5318.8500000000013</v>
      </c>
      <c r="R21" s="14">
        <v>5325.74</v>
      </c>
      <c r="S21" s="14">
        <v>5348.71</v>
      </c>
      <c r="T21" s="14">
        <v>5370.7199999999993</v>
      </c>
      <c r="U21" s="14">
        <v>5403.72</v>
      </c>
      <c r="V21" s="14">
        <v>5440.2</v>
      </c>
      <c r="W21" s="14">
        <v>5479.5599999999995</v>
      </c>
      <c r="X21" s="14">
        <v>5500.0800000000008</v>
      </c>
    </row>
    <row r="22" spans="2:24" ht="6.95" customHeight="1" x14ac:dyDescent="0.25">
      <c r="B22" s="13"/>
      <c r="C22" s="15"/>
      <c r="D22" s="15"/>
      <c r="E22" s="42"/>
      <c r="F22" s="42"/>
      <c r="G22" s="42"/>
      <c r="H22" s="42"/>
      <c r="I22" s="42"/>
      <c r="J22" s="15"/>
      <c r="K22" s="42"/>
      <c r="L22" s="15"/>
      <c r="M22" s="15"/>
      <c r="O22" s="13"/>
      <c r="P22" s="15"/>
      <c r="Q22" s="15"/>
      <c r="R22" s="15"/>
      <c r="S22" s="15"/>
      <c r="T22" s="15"/>
      <c r="U22" s="15"/>
      <c r="V22" s="15"/>
      <c r="W22" s="15"/>
      <c r="X22" s="15"/>
    </row>
    <row r="23" spans="2:24" x14ac:dyDescent="0.25">
      <c r="B23" s="11" t="s">
        <v>17</v>
      </c>
      <c r="C23" s="12">
        <v>712.86930000000007</v>
      </c>
      <c r="D23" s="12">
        <v>715.62919999999997</v>
      </c>
      <c r="E23" s="12">
        <v>715.74360000000001</v>
      </c>
      <c r="F23" s="12">
        <v>717.37900000000002</v>
      </c>
      <c r="G23" s="12">
        <v>717.93280000000004</v>
      </c>
      <c r="H23" s="12">
        <v>721.13080000000014</v>
      </c>
      <c r="I23" s="12">
        <v>723.75420000000008</v>
      </c>
      <c r="J23" s="12">
        <v>724.04280000000006</v>
      </c>
      <c r="K23" s="12">
        <v>726.25670000000002</v>
      </c>
      <c r="L23" s="12">
        <v>711.81240000000014</v>
      </c>
      <c r="M23" s="12">
        <v>710.07429999999999</v>
      </c>
      <c r="O23" s="11" t="s">
        <v>17</v>
      </c>
      <c r="P23" s="12">
        <v>713.2956999999999</v>
      </c>
      <c r="Q23" s="12">
        <v>716.80570000000023</v>
      </c>
      <c r="R23" s="12">
        <v>717.70140000000004</v>
      </c>
      <c r="S23" s="12">
        <v>720.6875</v>
      </c>
      <c r="T23" s="12">
        <v>723.54879999999991</v>
      </c>
      <c r="U23" s="12">
        <v>727.83880000000011</v>
      </c>
      <c r="V23" s="12">
        <v>732.58119999999997</v>
      </c>
      <c r="W23" s="12">
        <v>737.69799999999998</v>
      </c>
      <c r="X23" s="12">
        <v>740.36560000000009</v>
      </c>
    </row>
    <row r="24" spans="2:24" ht="6.95" customHeight="1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M24" s="15"/>
      <c r="O24" s="13"/>
      <c r="P24" s="15"/>
      <c r="Q24" s="15"/>
      <c r="R24" s="15"/>
      <c r="S24" s="15"/>
      <c r="T24" s="15"/>
      <c r="U24" s="15"/>
      <c r="V24" s="15"/>
      <c r="W24" s="15"/>
      <c r="X24" s="15"/>
    </row>
    <row r="25" spans="2:24" x14ac:dyDescent="0.25">
      <c r="B25" s="13" t="s">
        <v>19</v>
      </c>
      <c r="C25" s="14">
        <v>6001.4393000000009</v>
      </c>
      <c r="D25" s="14">
        <v>6025.4291999999996</v>
      </c>
      <c r="E25" s="14">
        <v>6026.4236000000001</v>
      </c>
      <c r="F25" s="14">
        <v>6040.6390000000001</v>
      </c>
      <c r="G25" s="14">
        <v>6045.4528000000009</v>
      </c>
      <c r="H25" s="14">
        <v>6073.2508000000007</v>
      </c>
      <c r="I25" s="14">
        <v>6096.0542000000005</v>
      </c>
      <c r="J25" s="14">
        <v>6098.5628000000006</v>
      </c>
      <c r="K25" s="14">
        <v>6117.8067000000001</v>
      </c>
      <c r="L25" s="14">
        <v>5992.2524000000003</v>
      </c>
      <c r="M25" s="14">
        <v>5977.1442999999999</v>
      </c>
      <c r="O25" s="13" t="s">
        <v>19</v>
      </c>
      <c r="P25" s="14">
        <v>6005.1456999999991</v>
      </c>
      <c r="Q25" s="14">
        <v>6035.6557000000012</v>
      </c>
      <c r="R25" s="14">
        <v>6043.4413999999997</v>
      </c>
      <c r="S25" s="14">
        <v>6069.3975</v>
      </c>
      <c r="T25" s="14">
        <v>6094.2687999999989</v>
      </c>
      <c r="U25" s="14">
        <v>6131.5588000000007</v>
      </c>
      <c r="V25" s="14">
        <v>6172.7811999999994</v>
      </c>
      <c r="W25" s="14">
        <v>6217.2579999999998</v>
      </c>
      <c r="X25" s="14">
        <v>6240.4456000000009</v>
      </c>
    </row>
    <row r="26" spans="2:24" x14ac:dyDescent="0.25">
      <c r="B26" s="13" t="s">
        <v>20</v>
      </c>
      <c r="C26" s="14">
        <v>1957.4506999999994</v>
      </c>
      <c r="D26" s="14">
        <v>1972.7007999999996</v>
      </c>
      <c r="E26" s="14">
        <v>1745.5164000000004</v>
      </c>
      <c r="F26" s="14">
        <v>1727.451</v>
      </c>
      <c r="G26" s="14">
        <v>833.59719999999925</v>
      </c>
      <c r="H26" s="14">
        <v>796.8791999999994</v>
      </c>
      <c r="I26" s="14">
        <v>720.05580000000009</v>
      </c>
      <c r="J26" s="14">
        <v>624.77719999999954</v>
      </c>
      <c r="K26" s="14">
        <v>600.27329999999984</v>
      </c>
      <c r="L26" s="14">
        <v>711.20759999999882</v>
      </c>
      <c r="M26" s="14">
        <v>722.59569999999985</v>
      </c>
      <c r="O26" s="13" t="s">
        <v>20</v>
      </c>
      <c r="P26" s="14">
        <v>-74.815700000000106</v>
      </c>
      <c r="Q26" s="14">
        <v>-124.66570000000229</v>
      </c>
      <c r="R26" s="14">
        <v>-531.13140000000112</v>
      </c>
      <c r="S26" s="14">
        <v>-571.10750000000098</v>
      </c>
      <c r="T26" s="14">
        <v>-606.76879999999983</v>
      </c>
      <c r="U26" s="14">
        <v>-1045.3988000000018</v>
      </c>
      <c r="V26" s="14">
        <v>-1090.1212000000005</v>
      </c>
      <c r="W26" s="14">
        <v>-1232.6779999999999</v>
      </c>
      <c r="X26" s="14">
        <v>-1651.115600000001</v>
      </c>
    </row>
    <row r="27" spans="2:24" x14ac:dyDescent="0.25">
      <c r="B27" s="19" t="s">
        <v>21</v>
      </c>
      <c r="C27" s="20">
        <v>318</v>
      </c>
      <c r="D27" s="20">
        <v>318</v>
      </c>
      <c r="E27" s="20">
        <v>318</v>
      </c>
      <c r="F27" s="20">
        <v>318</v>
      </c>
      <c r="G27" s="20">
        <v>318</v>
      </c>
      <c r="H27" s="20">
        <v>318</v>
      </c>
      <c r="I27" s="20">
        <v>318</v>
      </c>
      <c r="J27" s="20">
        <v>318</v>
      </c>
      <c r="K27" s="20">
        <v>318</v>
      </c>
      <c r="L27" s="20">
        <v>318</v>
      </c>
      <c r="M27" s="20">
        <v>318</v>
      </c>
      <c r="O27" s="19" t="s">
        <v>21</v>
      </c>
      <c r="P27" s="20">
        <v>318</v>
      </c>
      <c r="Q27" s="20">
        <v>318</v>
      </c>
      <c r="R27" s="20">
        <v>318</v>
      </c>
      <c r="S27" s="20">
        <v>318</v>
      </c>
      <c r="T27" s="20">
        <v>318</v>
      </c>
      <c r="U27" s="20">
        <v>318</v>
      </c>
      <c r="V27" s="20">
        <v>318</v>
      </c>
      <c r="W27" s="20">
        <v>318</v>
      </c>
      <c r="X27" s="20">
        <v>318</v>
      </c>
    </row>
    <row r="28" spans="2:24" x14ac:dyDescent="0.25">
      <c r="B28" s="37" t="s">
        <v>22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O28" s="37" t="s">
        <v>22</v>
      </c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25">
      <c r="B29" s="11" t="s">
        <v>3</v>
      </c>
      <c r="C29" s="12">
        <v>2315.5700000000002</v>
      </c>
      <c r="D29" s="12">
        <v>2315.5700000000002</v>
      </c>
      <c r="E29" s="12">
        <v>2315.5700000000002</v>
      </c>
      <c r="F29" s="12">
        <v>2315.5700000000002</v>
      </c>
      <c r="G29" s="12">
        <v>2315.5700000000002</v>
      </c>
      <c r="H29" s="12">
        <v>2315.5700000000002</v>
      </c>
      <c r="I29" s="12">
        <v>2315.5700000000002</v>
      </c>
      <c r="J29" s="12">
        <v>2315.5700000000002</v>
      </c>
      <c r="K29" s="12">
        <v>2315.5700000000002</v>
      </c>
      <c r="L29" s="12">
        <v>2315.5700000000002</v>
      </c>
      <c r="M29" s="12">
        <v>2315.5700000000002</v>
      </c>
      <c r="O29" s="11" t="s">
        <v>3</v>
      </c>
      <c r="P29" s="12">
        <v>2315.5700000000002</v>
      </c>
      <c r="Q29" s="12">
        <v>1961.5700000000002</v>
      </c>
      <c r="R29" s="12">
        <v>1961.5700000000002</v>
      </c>
      <c r="S29" s="12">
        <v>1961.5700000000002</v>
      </c>
      <c r="T29" s="12">
        <v>1961.5700000000002</v>
      </c>
      <c r="U29" s="12">
        <v>1602.27</v>
      </c>
      <c r="V29" s="12">
        <v>1602.27</v>
      </c>
      <c r="W29" s="12">
        <v>1602.27</v>
      </c>
      <c r="X29" s="12">
        <v>1602.27</v>
      </c>
    </row>
    <row r="30" spans="2:24" x14ac:dyDescent="0.25">
      <c r="B30" s="11" t="s">
        <v>4</v>
      </c>
      <c r="C30" s="12">
        <v>992.7</v>
      </c>
      <c r="D30" s="12">
        <v>917.04</v>
      </c>
      <c r="E30" s="12">
        <v>943.29</v>
      </c>
      <c r="F30" s="12">
        <v>939.68000000000006</v>
      </c>
      <c r="G30" s="12">
        <v>785.3900000000001</v>
      </c>
      <c r="H30" s="12">
        <v>784.06000000000006</v>
      </c>
      <c r="I30" s="12">
        <v>785.54</v>
      </c>
      <c r="J30" s="12">
        <v>783.44999999999993</v>
      </c>
      <c r="K30" s="12">
        <v>786.49999999999989</v>
      </c>
      <c r="L30" s="12">
        <v>784.31</v>
      </c>
      <c r="M30" s="12">
        <v>793.81000000000006</v>
      </c>
      <c r="O30" s="11" t="s">
        <v>4</v>
      </c>
      <c r="P30" s="12">
        <v>788.33999999999992</v>
      </c>
      <c r="Q30" s="12">
        <v>788.33999999999992</v>
      </c>
      <c r="R30" s="12">
        <v>788.33999999999992</v>
      </c>
      <c r="S30" s="12">
        <v>788.33999999999992</v>
      </c>
      <c r="T30" s="12">
        <v>788.33999999999992</v>
      </c>
      <c r="U30" s="12">
        <v>788.34999999999991</v>
      </c>
      <c r="V30" s="12">
        <v>788.33999999999992</v>
      </c>
      <c r="W30" s="12">
        <v>788.33999999999992</v>
      </c>
      <c r="X30" s="12">
        <v>788.33999999999992</v>
      </c>
    </row>
    <row r="31" spans="2:24" x14ac:dyDescent="0.25">
      <c r="B31" s="11" t="s">
        <v>5</v>
      </c>
      <c r="C31" s="12">
        <v>91.62</v>
      </c>
      <c r="D31" s="12">
        <v>90.38000000000001</v>
      </c>
      <c r="E31" s="12">
        <v>95.44</v>
      </c>
      <c r="F31" s="12">
        <v>95.38</v>
      </c>
      <c r="G31" s="12">
        <v>95.3</v>
      </c>
      <c r="H31" s="12">
        <v>64.570000000000007</v>
      </c>
      <c r="I31" s="12">
        <v>64.510000000000005</v>
      </c>
      <c r="J31" s="12">
        <v>59.6</v>
      </c>
      <c r="K31" s="12">
        <v>58.980000000000004</v>
      </c>
      <c r="L31" s="12">
        <v>58.120000000000005</v>
      </c>
      <c r="M31" s="12">
        <v>56.25</v>
      </c>
      <c r="O31" s="11" t="s">
        <v>5</v>
      </c>
      <c r="P31" s="12">
        <v>54.92</v>
      </c>
      <c r="Q31" s="12">
        <v>53.91</v>
      </c>
      <c r="R31" s="12">
        <v>53.570000000000007</v>
      </c>
      <c r="S31" s="12">
        <v>53.46</v>
      </c>
      <c r="T31" s="12">
        <v>53.440000000000005</v>
      </c>
      <c r="U31" s="12">
        <v>53.42</v>
      </c>
      <c r="V31" s="12">
        <v>53.400000000000006</v>
      </c>
      <c r="W31" s="12">
        <v>53.38</v>
      </c>
      <c r="X31" s="12">
        <v>53.36</v>
      </c>
    </row>
    <row r="32" spans="2:24" x14ac:dyDescent="0.25">
      <c r="B32" s="11" t="s">
        <v>57</v>
      </c>
      <c r="C32" s="12">
        <v>5.76</v>
      </c>
      <c r="D32" s="12">
        <v>1.45</v>
      </c>
      <c r="E32" s="12">
        <v>1.45</v>
      </c>
      <c r="F32" s="12">
        <v>1.45</v>
      </c>
      <c r="G32" s="12">
        <v>1.45</v>
      </c>
      <c r="H32" s="12">
        <v>1.45</v>
      </c>
      <c r="I32" s="12">
        <v>1.45</v>
      </c>
      <c r="J32" s="12">
        <v>1.45</v>
      </c>
      <c r="K32" s="12">
        <v>1.45</v>
      </c>
      <c r="L32" s="12">
        <v>1.45</v>
      </c>
      <c r="M32" s="12">
        <v>1.45</v>
      </c>
      <c r="O32" s="11" t="s">
        <v>57</v>
      </c>
      <c r="P32" s="12">
        <v>1.45</v>
      </c>
      <c r="Q32" s="12">
        <v>1.45</v>
      </c>
      <c r="R32" s="12">
        <v>1.45</v>
      </c>
      <c r="S32" s="12">
        <v>1.45</v>
      </c>
      <c r="T32" s="12">
        <v>1.45</v>
      </c>
      <c r="U32" s="12">
        <v>1.45</v>
      </c>
      <c r="V32" s="12">
        <v>1.45</v>
      </c>
      <c r="W32" s="12">
        <v>1.45</v>
      </c>
      <c r="X32" s="12">
        <v>1.45</v>
      </c>
    </row>
    <row r="33" spans="2:24" x14ac:dyDescent="0.25">
      <c r="B33" s="11" t="s">
        <v>6</v>
      </c>
      <c r="C33" s="12">
        <v>231.10000000000002</v>
      </c>
      <c r="D33" s="12">
        <v>223.64000000000004</v>
      </c>
      <c r="E33" s="12">
        <v>211.48000000000002</v>
      </c>
      <c r="F33" s="12">
        <v>219.62000000000003</v>
      </c>
      <c r="G33" s="12">
        <v>194.59000000000006</v>
      </c>
      <c r="H33" s="12">
        <v>183.24000000000007</v>
      </c>
      <c r="I33" s="12">
        <v>177.18000000000004</v>
      </c>
      <c r="J33" s="12">
        <v>175.65000000000003</v>
      </c>
      <c r="K33" s="12">
        <v>174.82000000000002</v>
      </c>
      <c r="L33" s="12">
        <v>170.93000000000004</v>
      </c>
      <c r="M33" s="12">
        <v>143.93000000000004</v>
      </c>
      <c r="O33" s="11" t="s">
        <v>6</v>
      </c>
      <c r="P33" s="12">
        <v>143.14000000000001</v>
      </c>
      <c r="Q33" s="12">
        <v>133.57000000000002</v>
      </c>
      <c r="R33" s="12">
        <v>132.74</v>
      </c>
      <c r="S33" s="12">
        <v>102.38000000000001</v>
      </c>
      <c r="T33" s="12">
        <v>97.550000000000011</v>
      </c>
      <c r="U33" s="12">
        <v>97.02</v>
      </c>
      <c r="V33" s="12">
        <v>96.48</v>
      </c>
      <c r="W33" s="12">
        <v>95.460000000000008</v>
      </c>
      <c r="X33" s="12">
        <v>11.22</v>
      </c>
    </row>
    <row r="34" spans="2:24" x14ac:dyDescent="0.25">
      <c r="B34" s="11" t="s">
        <v>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O34" s="11" t="s">
        <v>7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2:24" x14ac:dyDescent="0.25">
      <c r="B35" s="11" t="s">
        <v>58</v>
      </c>
      <c r="C35" s="12">
        <v>-161.55000000000001</v>
      </c>
      <c r="D35" s="12">
        <v>-161.57</v>
      </c>
      <c r="E35" s="12">
        <v>-161.57</v>
      </c>
      <c r="F35" s="12">
        <v>-153.79000000000002</v>
      </c>
      <c r="G35" s="12">
        <v>-153.74</v>
      </c>
      <c r="H35" s="12">
        <v>-113.14999999999998</v>
      </c>
      <c r="I35" s="12">
        <v>-113.17999999999998</v>
      </c>
      <c r="J35" s="12">
        <v>-81.210000000000008</v>
      </c>
      <c r="K35" s="12">
        <v>-81.210000000000008</v>
      </c>
      <c r="L35" s="12">
        <v>-81.240000000000009</v>
      </c>
      <c r="M35" s="12">
        <v>-81.22</v>
      </c>
      <c r="O35" s="11" t="s">
        <v>58</v>
      </c>
      <c r="P35" s="12">
        <v>-81.210000000000008</v>
      </c>
      <c r="Q35" s="12">
        <v>-77.97</v>
      </c>
      <c r="R35" s="12">
        <v>-78.010000000000005</v>
      </c>
      <c r="S35" s="12">
        <v>-77.989999999999995</v>
      </c>
      <c r="T35" s="12">
        <v>-77.98</v>
      </c>
      <c r="U35" s="12">
        <v>-77.97</v>
      </c>
      <c r="V35" s="12">
        <v>-77.989999999999995</v>
      </c>
      <c r="W35" s="12">
        <v>-78.02</v>
      </c>
      <c r="X35" s="12">
        <v>-78.02</v>
      </c>
    </row>
    <row r="36" spans="2:24" x14ac:dyDescent="0.25">
      <c r="B36" s="11" t="s">
        <v>8</v>
      </c>
      <c r="C36" s="12">
        <v>-3.2</v>
      </c>
      <c r="D36" s="12">
        <v>-3.2</v>
      </c>
      <c r="E36" s="12">
        <v>-3.2</v>
      </c>
      <c r="F36" s="12">
        <v>-3.2</v>
      </c>
      <c r="G36" s="12">
        <v>-3.2</v>
      </c>
      <c r="H36" s="12">
        <v>-3.2</v>
      </c>
      <c r="I36" s="12">
        <v>-3.2</v>
      </c>
      <c r="J36" s="12">
        <v>-3.2</v>
      </c>
      <c r="K36" s="12">
        <v>-3.2</v>
      </c>
      <c r="L36" s="12">
        <v>-3.2</v>
      </c>
      <c r="M36" s="12">
        <v>-3.2</v>
      </c>
      <c r="O36" s="11" t="s">
        <v>8</v>
      </c>
      <c r="P36" s="12">
        <v>-3.2</v>
      </c>
      <c r="Q36" s="12">
        <v>-3.2</v>
      </c>
      <c r="R36" s="12">
        <v>-3.2</v>
      </c>
      <c r="S36" s="12">
        <v>-3.2</v>
      </c>
      <c r="T36" s="12">
        <v>-3.2</v>
      </c>
      <c r="U36" s="12">
        <v>-3.2</v>
      </c>
      <c r="V36" s="12">
        <v>-3.2</v>
      </c>
      <c r="W36" s="12">
        <v>-3.2</v>
      </c>
      <c r="X36" s="12">
        <v>-3.2</v>
      </c>
    </row>
    <row r="37" spans="2:24" x14ac:dyDescent="0.25">
      <c r="B37" s="13" t="s">
        <v>23</v>
      </c>
      <c r="C37" s="14">
        <v>3472.0000000000005</v>
      </c>
      <c r="D37" s="14">
        <v>3383.31</v>
      </c>
      <c r="E37" s="14">
        <v>3402.46</v>
      </c>
      <c r="F37" s="14">
        <v>3414.71</v>
      </c>
      <c r="G37" s="14">
        <v>3235.3600000000006</v>
      </c>
      <c r="H37" s="14">
        <v>3232.5400000000004</v>
      </c>
      <c r="I37" s="14">
        <v>3227.8700000000003</v>
      </c>
      <c r="J37" s="14">
        <v>3251.31</v>
      </c>
      <c r="K37" s="14">
        <v>3252.9100000000003</v>
      </c>
      <c r="L37" s="14">
        <v>3245.9399999999996</v>
      </c>
      <c r="M37" s="14">
        <v>3226.59</v>
      </c>
      <c r="O37" s="13" t="s">
        <v>23</v>
      </c>
      <c r="P37" s="14">
        <v>3219.0099999999998</v>
      </c>
      <c r="Q37" s="14">
        <v>2857.67</v>
      </c>
      <c r="R37" s="14">
        <v>2856.46</v>
      </c>
      <c r="S37" s="14">
        <v>2826.01</v>
      </c>
      <c r="T37" s="14">
        <v>2821.17</v>
      </c>
      <c r="U37" s="14">
        <v>2461.34</v>
      </c>
      <c r="V37" s="14">
        <v>2460.75</v>
      </c>
      <c r="W37" s="14">
        <v>2459.6799999999998</v>
      </c>
      <c r="X37" s="14">
        <v>2375.4199999999996</v>
      </c>
    </row>
    <row r="38" spans="2:24" ht="6.95" customHeight="1" x14ac:dyDescent="0.25">
      <c r="B38" s="13"/>
      <c r="C38" s="15"/>
      <c r="D38" s="15"/>
      <c r="E38" s="42"/>
      <c r="F38" s="42"/>
      <c r="G38" s="42"/>
      <c r="H38" s="42"/>
      <c r="I38" s="42"/>
      <c r="J38" s="15"/>
      <c r="K38" s="42"/>
      <c r="L38" s="15"/>
      <c r="M38" s="15"/>
      <c r="O38" s="13"/>
      <c r="P38" s="15"/>
      <c r="Q38" s="15"/>
      <c r="R38" s="15"/>
      <c r="S38" s="15"/>
      <c r="T38" s="15"/>
      <c r="U38" s="15"/>
      <c r="V38" s="15"/>
      <c r="W38" s="15"/>
      <c r="X38" s="15"/>
    </row>
    <row r="39" spans="2:24" x14ac:dyDescent="0.25">
      <c r="B39" s="11" t="s">
        <v>11</v>
      </c>
      <c r="C39" s="12">
        <v>3313.5969999999993</v>
      </c>
      <c r="D39" s="12">
        <v>3341.6989999999992</v>
      </c>
      <c r="E39" s="12">
        <v>3375.511</v>
      </c>
      <c r="F39" s="12">
        <v>3383.6239999999998</v>
      </c>
      <c r="G39" s="12">
        <v>3408.0350000000003</v>
      </c>
      <c r="H39" s="12">
        <v>3431.2479999999991</v>
      </c>
      <c r="I39" s="12">
        <v>3455.2620000000002</v>
      </c>
      <c r="J39" s="12">
        <v>3473.0770000000002</v>
      </c>
      <c r="K39" s="12">
        <v>3497.5970000000002</v>
      </c>
      <c r="L39" s="12">
        <v>3520.6170000000002</v>
      </c>
      <c r="M39" s="12">
        <v>3547.3379999999997</v>
      </c>
      <c r="O39" s="11" t="s">
        <v>11</v>
      </c>
      <c r="P39" s="12">
        <v>3572.2539999999999</v>
      </c>
      <c r="Q39" s="12">
        <v>3598.971</v>
      </c>
      <c r="R39" s="12">
        <v>3615.1869999999999</v>
      </c>
      <c r="S39" s="12">
        <v>3635.5990000000002</v>
      </c>
      <c r="T39" s="12">
        <v>3657.4100000000003</v>
      </c>
      <c r="U39" s="12">
        <v>3683.9179999999992</v>
      </c>
      <c r="V39" s="12">
        <v>3708.0249999999996</v>
      </c>
      <c r="W39" s="12">
        <v>3730.8310000000001</v>
      </c>
      <c r="X39" s="12">
        <v>3745.8399999999992</v>
      </c>
    </row>
    <row r="40" spans="2:24" x14ac:dyDescent="0.25">
      <c r="B40" s="16" t="s">
        <v>13</v>
      </c>
      <c r="C40" s="12">
        <v>3.0000000000000001E-3</v>
      </c>
      <c r="D40" s="12">
        <v>1E-3</v>
      </c>
      <c r="E40" s="12">
        <v>-1.0999999999999999E-2</v>
      </c>
      <c r="F40" s="12">
        <v>-2.4E-2</v>
      </c>
      <c r="G40" s="12">
        <v>-3.5000000000000003E-2</v>
      </c>
      <c r="H40" s="12">
        <v>-4.8000000000000001E-2</v>
      </c>
      <c r="I40" s="12">
        <v>-6.2E-2</v>
      </c>
      <c r="J40" s="12">
        <v>-7.6999999999999999E-2</v>
      </c>
      <c r="K40" s="12">
        <v>-9.7000000000000003E-2</v>
      </c>
      <c r="L40" s="12">
        <v>-0.11699999999999999</v>
      </c>
      <c r="M40" s="12">
        <v>-0.13800000000000001</v>
      </c>
      <c r="O40" s="16" t="s">
        <v>13</v>
      </c>
      <c r="P40" s="12">
        <v>-0.154</v>
      </c>
      <c r="Q40" s="12">
        <v>-0.17100000000000001</v>
      </c>
      <c r="R40" s="12">
        <v>-0.187</v>
      </c>
      <c r="S40" s="12">
        <v>-0.19900000000000001</v>
      </c>
      <c r="T40" s="12">
        <v>-0.21</v>
      </c>
      <c r="U40" s="12">
        <v>-0.218</v>
      </c>
      <c r="V40" s="12">
        <v>-0.22499999999999998</v>
      </c>
      <c r="W40" s="12">
        <v>-0.23099999999999998</v>
      </c>
      <c r="X40" s="12">
        <v>-0.24</v>
      </c>
    </row>
    <row r="41" spans="2:24" x14ac:dyDescent="0.25">
      <c r="B41" s="16" t="s">
        <v>14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O41" s="16" t="s">
        <v>14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2:24" x14ac:dyDescent="0.25">
      <c r="B42" s="16" t="s">
        <v>15</v>
      </c>
      <c r="C42" s="12">
        <v>-32.11</v>
      </c>
      <c r="D42" s="12">
        <v>-55.49</v>
      </c>
      <c r="E42" s="12">
        <v>-80.48</v>
      </c>
      <c r="F42" s="12">
        <v>-105.18</v>
      </c>
      <c r="G42" s="12">
        <v>-130.36000000000001</v>
      </c>
      <c r="H42" s="12">
        <v>-152.27000000000001</v>
      </c>
      <c r="I42" s="12">
        <v>-172.72</v>
      </c>
      <c r="J42" s="12">
        <v>-192.54000000000002</v>
      </c>
      <c r="K42" s="12">
        <v>-210.9</v>
      </c>
      <c r="L42" s="12">
        <v>-227.95</v>
      </c>
      <c r="M42" s="12">
        <v>-244.39000000000004</v>
      </c>
      <c r="O42" s="16" t="s">
        <v>15</v>
      </c>
      <c r="P42" s="12">
        <v>-259.69</v>
      </c>
      <c r="Q42" s="12">
        <v>-274.19</v>
      </c>
      <c r="R42" s="12">
        <v>-288.41999999999996</v>
      </c>
      <c r="S42" s="12">
        <v>-302.26</v>
      </c>
      <c r="T42" s="12">
        <v>-316.05</v>
      </c>
      <c r="U42" s="12">
        <v>-328.55</v>
      </c>
      <c r="V42" s="12">
        <v>-340.57</v>
      </c>
      <c r="W42" s="12">
        <v>-353.11000000000007</v>
      </c>
      <c r="X42" s="12">
        <v>-365.36999999999995</v>
      </c>
    </row>
    <row r="43" spans="2:24" x14ac:dyDescent="0.25">
      <c r="B43" s="13" t="s">
        <v>25</v>
      </c>
      <c r="C43" s="14">
        <v>3281.4899999999993</v>
      </c>
      <c r="D43" s="14">
        <v>3286.2099999999996</v>
      </c>
      <c r="E43" s="14">
        <v>3295.02</v>
      </c>
      <c r="F43" s="14">
        <v>3278.42</v>
      </c>
      <c r="G43" s="14">
        <v>3277.6400000000003</v>
      </c>
      <c r="H43" s="14">
        <v>3278.9299999999994</v>
      </c>
      <c r="I43" s="14">
        <v>3282.4800000000005</v>
      </c>
      <c r="J43" s="14">
        <v>3280.46</v>
      </c>
      <c r="K43" s="14">
        <v>3286.6</v>
      </c>
      <c r="L43" s="14">
        <v>3292.55</v>
      </c>
      <c r="M43" s="14">
        <v>3302.81</v>
      </c>
      <c r="O43" s="13" t="s">
        <v>25</v>
      </c>
      <c r="P43" s="14">
        <v>3312.41</v>
      </c>
      <c r="Q43" s="14">
        <v>3324.61</v>
      </c>
      <c r="R43" s="14">
        <v>3326.58</v>
      </c>
      <c r="S43" s="14">
        <v>3333.1400000000003</v>
      </c>
      <c r="T43" s="14">
        <v>3341.15</v>
      </c>
      <c r="U43" s="14">
        <v>3355.1499999999992</v>
      </c>
      <c r="V43" s="14">
        <v>3367.2299999999996</v>
      </c>
      <c r="W43" s="14">
        <v>3377.49</v>
      </c>
      <c r="X43" s="14">
        <v>3380.2299999999996</v>
      </c>
    </row>
    <row r="44" spans="2:24" ht="6.95" customHeight="1" x14ac:dyDescent="0.25">
      <c r="B44" s="13"/>
      <c r="C44" s="15"/>
      <c r="D44" s="15"/>
      <c r="E44" s="42"/>
      <c r="F44" s="42"/>
      <c r="G44" s="42"/>
      <c r="H44" s="42"/>
      <c r="I44" s="42"/>
      <c r="J44" s="15"/>
      <c r="K44" s="42"/>
      <c r="L44" s="15"/>
      <c r="M44" s="15"/>
      <c r="O44" s="13"/>
      <c r="P44" s="15"/>
      <c r="Q44" s="15"/>
      <c r="R44" s="15"/>
      <c r="S44" s="15"/>
      <c r="T44" s="15"/>
      <c r="U44" s="15"/>
      <c r="V44" s="15"/>
      <c r="W44" s="15"/>
      <c r="X44" s="15"/>
    </row>
    <row r="45" spans="2:24" x14ac:dyDescent="0.25">
      <c r="B45" s="11" t="s">
        <v>17</v>
      </c>
      <c r="C45" s="12">
        <v>426.5936999999999</v>
      </c>
      <c r="D45" s="12">
        <v>427.20729999999998</v>
      </c>
      <c r="E45" s="12">
        <v>428.3526</v>
      </c>
      <c r="F45" s="12">
        <v>426.19460000000004</v>
      </c>
      <c r="G45" s="12">
        <v>426.09320000000008</v>
      </c>
      <c r="H45" s="12">
        <v>426.26089999999994</v>
      </c>
      <c r="I45" s="12">
        <v>426.72240000000005</v>
      </c>
      <c r="J45" s="12">
        <v>426.45980000000003</v>
      </c>
      <c r="K45" s="12">
        <v>427.25799999999998</v>
      </c>
      <c r="L45" s="12">
        <v>428.03150000000005</v>
      </c>
      <c r="M45" s="12">
        <v>429.36529999999999</v>
      </c>
      <c r="O45" s="11" t="s">
        <v>17</v>
      </c>
      <c r="P45" s="12">
        <v>430.61329999999998</v>
      </c>
      <c r="Q45" s="12">
        <v>432.19930000000005</v>
      </c>
      <c r="R45" s="12">
        <v>432.4554</v>
      </c>
      <c r="S45" s="12">
        <v>433.30820000000006</v>
      </c>
      <c r="T45" s="12">
        <v>434.34950000000003</v>
      </c>
      <c r="U45" s="12">
        <v>436.16949999999991</v>
      </c>
      <c r="V45" s="12">
        <v>437.73989999999998</v>
      </c>
      <c r="W45" s="12">
        <v>439.07369999999997</v>
      </c>
      <c r="X45" s="12">
        <v>439.42989999999998</v>
      </c>
    </row>
    <row r="46" spans="2:24" ht="6.95" customHeight="1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M46" s="15"/>
      <c r="O46" s="13"/>
      <c r="P46" s="15"/>
      <c r="Q46" s="15"/>
      <c r="R46" s="15"/>
      <c r="S46" s="15"/>
      <c r="T46" s="15"/>
      <c r="U46" s="15"/>
      <c r="V46" s="15"/>
      <c r="W46" s="15"/>
      <c r="X46" s="15"/>
    </row>
    <row r="47" spans="2:24" x14ac:dyDescent="0.25">
      <c r="B47" s="13" t="s">
        <v>27</v>
      </c>
      <c r="C47" s="14">
        <v>3708.0836999999992</v>
      </c>
      <c r="D47" s="14">
        <v>3713.4172999999996</v>
      </c>
      <c r="E47" s="14">
        <v>3723.3726000000001</v>
      </c>
      <c r="F47" s="14">
        <v>3704.6145999999999</v>
      </c>
      <c r="G47" s="14">
        <v>3703.7332000000006</v>
      </c>
      <c r="H47" s="14">
        <v>3705.1908999999991</v>
      </c>
      <c r="I47" s="14">
        <v>3709.2024000000006</v>
      </c>
      <c r="J47" s="14">
        <v>3706.9198000000001</v>
      </c>
      <c r="K47" s="14">
        <v>3713.8579999999997</v>
      </c>
      <c r="L47" s="14">
        <v>3720.5815000000002</v>
      </c>
      <c r="M47" s="14">
        <v>3732.1752999999999</v>
      </c>
      <c r="O47" s="13" t="s">
        <v>27</v>
      </c>
      <c r="P47" s="14">
        <v>3743.0232999999998</v>
      </c>
      <c r="Q47" s="14">
        <v>3756.8093000000003</v>
      </c>
      <c r="R47" s="14">
        <v>3759.0353999999998</v>
      </c>
      <c r="S47" s="14">
        <v>3766.4482000000003</v>
      </c>
      <c r="T47" s="14">
        <v>3775.4994999999999</v>
      </c>
      <c r="U47" s="14">
        <v>3791.3194999999992</v>
      </c>
      <c r="V47" s="14">
        <v>3804.9698999999996</v>
      </c>
      <c r="W47" s="14">
        <v>3816.5636999999997</v>
      </c>
      <c r="X47" s="14">
        <v>3819.6598999999997</v>
      </c>
    </row>
    <row r="48" spans="2:24" x14ac:dyDescent="0.25">
      <c r="B48" s="13" t="s">
        <v>28</v>
      </c>
      <c r="C48" s="14">
        <v>-236.08369999999877</v>
      </c>
      <c r="D48" s="14">
        <v>-330.10729999999967</v>
      </c>
      <c r="E48" s="14">
        <v>-320.91260000000011</v>
      </c>
      <c r="F48" s="14">
        <v>-289.90459999999985</v>
      </c>
      <c r="G48" s="14">
        <v>-468.3732</v>
      </c>
      <c r="H48" s="14">
        <v>-472.65089999999873</v>
      </c>
      <c r="I48" s="14">
        <v>-481.33240000000023</v>
      </c>
      <c r="J48" s="14">
        <v>-455.60980000000018</v>
      </c>
      <c r="K48" s="14">
        <v>-460.94799999999941</v>
      </c>
      <c r="L48" s="14">
        <v>-474.64150000000063</v>
      </c>
      <c r="M48" s="14">
        <v>-505.58529999999973</v>
      </c>
      <c r="O48" s="13" t="s">
        <v>28</v>
      </c>
      <c r="P48" s="14">
        <v>-524.01330000000007</v>
      </c>
      <c r="Q48" s="14">
        <v>-899.13930000000028</v>
      </c>
      <c r="R48" s="14">
        <v>-902.57539999999972</v>
      </c>
      <c r="S48" s="14">
        <v>-940.43820000000005</v>
      </c>
      <c r="T48" s="14">
        <v>-954.32949999999983</v>
      </c>
      <c r="U48" s="14">
        <v>-1329.979499999999</v>
      </c>
      <c r="V48" s="14">
        <v>-1344.2198999999996</v>
      </c>
      <c r="W48" s="14">
        <v>-1356.8836999999999</v>
      </c>
      <c r="X48" s="14">
        <v>-1444.2399</v>
      </c>
    </row>
    <row r="49" spans="2:24" x14ac:dyDescent="0.25">
      <c r="B49" s="19" t="s">
        <v>21</v>
      </c>
      <c r="C49" s="20">
        <v>1351.5</v>
      </c>
      <c r="D49" s="20">
        <v>1351.5</v>
      </c>
      <c r="E49" s="20">
        <v>1351.5</v>
      </c>
      <c r="F49" s="20">
        <v>1351.5</v>
      </c>
      <c r="G49" s="20">
        <v>1351.5</v>
      </c>
      <c r="H49" s="20">
        <v>1351.5</v>
      </c>
      <c r="I49" s="20">
        <v>1351.5</v>
      </c>
      <c r="J49" s="20">
        <v>1351.5</v>
      </c>
      <c r="K49" s="20">
        <v>1351.5</v>
      </c>
      <c r="L49" s="20">
        <v>1351.5</v>
      </c>
      <c r="M49" s="20">
        <v>1351.5</v>
      </c>
      <c r="O49" s="19" t="s">
        <v>21</v>
      </c>
      <c r="P49" s="20">
        <v>1351.5</v>
      </c>
      <c r="Q49" s="20">
        <v>1351.5</v>
      </c>
      <c r="R49" s="20">
        <v>1351.5</v>
      </c>
      <c r="S49" s="20">
        <v>1351.5</v>
      </c>
      <c r="T49" s="20">
        <v>1351.5</v>
      </c>
      <c r="U49" s="20">
        <v>1351.5</v>
      </c>
      <c r="V49" s="20">
        <v>1351.5</v>
      </c>
      <c r="W49" s="20">
        <v>1351.5</v>
      </c>
      <c r="X49" s="20">
        <v>1351.5</v>
      </c>
    </row>
    <row r="50" spans="2:24" x14ac:dyDescent="0.25"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O50" s="37" t="s">
        <v>29</v>
      </c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25">
      <c r="B51" s="13" t="s">
        <v>30</v>
      </c>
      <c r="C51" s="12">
        <v>11430.890000000001</v>
      </c>
      <c r="D51" s="12">
        <v>11381.439999999999</v>
      </c>
      <c r="E51" s="12">
        <v>11174.400000000001</v>
      </c>
      <c r="F51" s="12">
        <v>11182.8</v>
      </c>
      <c r="G51" s="12">
        <v>10114.41</v>
      </c>
      <c r="H51" s="12">
        <v>10102.67</v>
      </c>
      <c r="I51" s="12">
        <v>10043.980000000001</v>
      </c>
      <c r="J51" s="12">
        <v>9974.65</v>
      </c>
      <c r="K51" s="12">
        <v>9970.99</v>
      </c>
      <c r="L51" s="12">
        <v>9949.3999999999978</v>
      </c>
      <c r="M51" s="12">
        <v>9926.33</v>
      </c>
      <c r="O51" s="13" t="s">
        <v>30</v>
      </c>
      <c r="P51" s="12">
        <v>9149.3399999999983</v>
      </c>
      <c r="Q51" s="12">
        <v>8768.66</v>
      </c>
      <c r="R51" s="12">
        <v>8368.7699999999986</v>
      </c>
      <c r="S51" s="12">
        <v>8324.2999999999993</v>
      </c>
      <c r="T51" s="12">
        <v>8308.6699999999983</v>
      </c>
      <c r="U51" s="12">
        <v>7547.4999999999991</v>
      </c>
      <c r="V51" s="12">
        <v>7543.4099999999989</v>
      </c>
      <c r="W51" s="12">
        <v>7444.26</v>
      </c>
      <c r="X51" s="12">
        <v>6964.75</v>
      </c>
    </row>
    <row r="52" spans="2:24" x14ac:dyDescent="0.25">
      <c r="B52" s="13" t="s">
        <v>31</v>
      </c>
      <c r="C52" s="12">
        <v>8570.06</v>
      </c>
      <c r="D52" s="12">
        <v>8596.0099999999984</v>
      </c>
      <c r="E52" s="12">
        <v>8605.7000000000007</v>
      </c>
      <c r="F52" s="12">
        <v>8601.68</v>
      </c>
      <c r="G52" s="12">
        <v>8605.16</v>
      </c>
      <c r="H52" s="12">
        <v>8631.0499999999993</v>
      </c>
      <c r="I52" s="12">
        <v>8654.7800000000007</v>
      </c>
      <c r="J52" s="12">
        <v>8654.98</v>
      </c>
      <c r="K52" s="12">
        <v>8678.15</v>
      </c>
      <c r="L52" s="12">
        <v>8572.9900000000016</v>
      </c>
      <c r="M52" s="12">
        <v>8569.8799999999992</v>
      </c>
      <c r="O52" s="13" t="s">
        <v>31</v>
      </c>
      <c r="P52" s="12">
        <v>8604.2599999999984</v>
      </c>
      <c r="Q52" s="12">
        <v>8643.4600000000009</v>
      </c>
      <c r="R52" s="12">
        <v>8652.32</v>
      </c>
      <c r="S52" s="12">
        <v>8681.85</v>
      </c>
      <c r="T52" s="12">
        <v>8711.869999999999</v>
      </c>
      <c r="U52" s="12">
        <v>8758.869999999999</v>
      </c>
      <c r="V52" s="12">
        <v>8807.43</v>
      </c>
      <c r="W52" s="12">
        <v>8857.0499999999993</v>
      </c>
      <c r="X52" s="12">
        <v>8880.3100000000013</v>
      </c>
    </row>
    <row r="53" spans="2:24" x14ac:dyDescent="0.25">
      <c r="B53" s="13" t="s">
        <v>32</v>
      </c>
      <c r="C53" s="12">
        <v>1139.463</v>
      </c>
      <c r="D53" s="12">
        <v>1142.8364999999999</v>
      </c>
      <c r="E53" s="12">
        <v>1144.0962</v>
      </c>
      <c r="F53" s="12">
        <v>1143.5736000000002</v>
      </c>
      <c r="G53" s="12">
        <v>1144.0260000000001</v>
      </c>
      <c r="H53" s="12">
        <v>1147.3917000000001</v>
      </c>
      <c r="I53" s="12">
        <v>1150.4766000000002</v>
      </c>
      <c r="J53" s="12">
        <v>1150.5026</v>
      </c>
      <c r="K53" s="12">
        <v>1153.5146999999999</v>
      </c>
      <c r="L53" s="12">
        <v>1139.8439000000003</v>
      </c>
      <c r="M53" s="12">
        <v>1139.4395999999999</v>
      </c>
      <c r="O53" s="13" t="s">
        <v>32</v>
      </c>
      <c r="P53" s="12">
        <v>1143.9089999999999</v>
      </c>
      <c r="Q53" s="12">
        <v>1149.0050000000003</v>
      </c>
      <c r="R53" s="12">
        <v>1150.1568</v>
      </c>
      <c r="S53" s="12">
        <v>1153.9956999999999</v>
      </c>
      <c r="T53" s="12">
        <v>1157.8982999999998</v>
      </c>
      <c r="U53" s="12">
        <v>1164.0083</v>
      </c>
      <c r="V53" s="12">
        <v>1170.3210999999999</v>
      </c>
      <c r="W53" s="12">
        <v>1176.7717</v>
      </c>
      <c r="X53" s="12">
        <v>1179.7955000000002</v>
      </c>
    </row>
    <row r="54" spans="2:24" x14ac:dyDescent="0.25">
      <c r="B54" s="13" t="s">
        <v>33</v>
      </c>
      <c r="C54" s="12">
        <v>9709.5229999999992</v>
      </c>
      <c r="D54" s="12">
        <v>9738.8464999999978</v>
      </c>
      <c r="E54" s="12">
        <v>9749.7962000000007</v>
      </c>
      <c r="F54" s="12">
        <v>9745.2536</v>
      </c>
      <c r="G54" s="12">
        <v>9749.1859999999997</v>
      </c>
      <c r="H54" s="12">
        <v>9778.4416999999994</v>
      </c>
      <c r="I54" s="12">
        <v>9805.2566000000006</v>
      </c>
      <c r="J54" s="12">
        <v>9805.4825999999994</v>
      </c>
      <c r="K54" s="12">
        <v>9831.6646999999994</v>
      </c>
      <c r="L54" s="12">
        <v>9712.8339000000014</v>
      </c>
      <c r="M54" s="12">
        <v>9709.3195999999989</v>
      </c>
      <c r="O54" s="13" t="s">
        <v>33</v>
      </c>
      <c r="P54" s="12">
        <v>9748.1689999999981</v>
      </c>
      <c r="Q54" s="12">
        <v>9792.465000000002</v>
      </c>
      <c r="R54" s="12">
        <v>9802.4768000000004</v>
      </c>
      <c r="S54" s="12">
        <v>9835.8456999999999</v>
      </c>
      <c r="T54" s="12">
        <v>9869.7682999999997</v>
      </c>
      <c r="U54" s="12">
        <v>9922.8782999999985</v>
      </c>
      <c r="V54" s="12">
        <v>9977.7510999999995</v>
      </c>
      <c r="W54" s="12">
        <v>10033.821699999999</v>
      </c>
      <c r="X54" s="12">
        <v>10060.105500000001</v>
      </c>
    </row>
    <row r="55" spans="2:24" x14ac:dyDescent="0.25">
      <c r="B55" s="13" t="s">
        <v>34</v>
      </c>
      <c r="C55" s="12">
        <v>1721.367000000002</v>
      </c>
      <c r="D55" s="12">
        <v>1642.5935000000009</v>
      </c>
      <c r="E55" s="12">
        <v>1424.6038000000008</v>
      </c>
      <c r="F55" s="12">
        <v>1437.5463999999993</v>
      </c>
      <c r="G55" s="12">
        <v>365.22400000000016</v>
      </c>
      <c r="H55" s="12">
        <v>324.22830000000067</v>
      </c>
      <c r="I55" s="12">
        <v>238.72340000000077</v>
      </c>
      <c r="J55" s="12">
        <v>169.16740000000027</v>
      </c>
      <c r="K55" s="12">
        <v>139.32530000000042</v>
      </c>
      <c r="L55" s="12">
        <v>236.56609999999637</v>
      </c>
      <c r="M55" s="12">
        <v>217.01040000000103</v>
      </c>
      <c r="O55" s="13" t="s">
        <v>34</v>
      </c>
      <c r="P55" s="12">
        <v>-598.82899999999972</v>
      </c>
      <c r="Q55" s="12">
        <v>-1023.8050000000021</v>
      </c>
      <c r="R55" s="12">
        <v>-1433.7068000000017</v>
      </c>
      <c r="S55" s="12">
        <v>-1511.5457000000006</v>
      </c>
      <c r="T55" s="12">
        <v>-1561.0983000000015</v>
      </c>
      <c r="U55" s="12">
        <v>-2375.3782999999994</v>
      </c>
      <c r="V55" s="12">
        <v>-2434.3411000000006</v>
      </c>
      <c r="W55" s="12">
        <v>-2589.5616999999984</v>
      </c>
      <c r="X55" s="12">
        <v>-3095.3555000000015</v>
      </c>
    </row>
    <row r="56" spans="2:24" ht="6.95" customHeight="1" x14ac:dyDescent="0.25"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13"/>
      <c r="P56" s="12"/>
      <c r="Q56" s="12"/>
      <c r="R56" s="12"/>
      <c r="S56" s="12"/>
      <c r="T56" s="12"/>
      <c r="U56" s="12"/>
      <c r="V56" s="12"/>
      <c r="W56" s="12"/>
      <c r="X56" s="12"/>
    </row>
    <row r="57" spans="2:24" x14ac:dyDescent="0.25">
      <c r="B57" s="13" t="s">
        <v>52</v>
      </c>
      <c r="C57" s="12">
        <v>0</v>
      </c>
      <c r="D57" s="12">
        <v>0</v>
      </c>
      <c r="E57" s="12">
        <v>0</v>
      </c>
      <c r="F57" s="12">
        <v>143.96</v>
      </c>
      <c r="G57" s="12">
        <v>207.08</v>
      </c>
      <c r="H57" s="12">
        <v>207.08</v>
      </c>
      <c r="I57" s="12">
        <v>207.08</v>
      </c>
      <c r="J57" s="12">
        <v>207.08</v>
      </c>
      <c r="K57" s="12">
        <v>207.08</v>
      </c>
      <c r="L57" s="12">
        <v>207.08</v>
      </c>
      <c r="M57" s="12">
        <v>207.08</v>
      </c>
      <c r="O57" s="13" t="s">
        <v>52</v>
      </c>
      <c r="P57" s="12">
        <v>207.08</v>
      </c>
      <c r="Q57" s="12">
        <v>207.08</v>
      </c>
      <c r="R57" s="12">
        <v>207.08</v>
      </c>
      <c r="S57" s="12">
        <v>207.08</v>
      </c>
      <c r="T57" s="12">
        <v>207.08</v>
      </c>
      <c r="U57" s="12">
        <v>207.08</v>
      </c>
      <c r="V57" s="12">
        <v>207.08</v>
      </c>
      <c r="W57" s="12">
        <v>207.08</v>
      </c>
      <c r="X57" s="12">
        <v>207.08</v>
      </c>
    </row>
    <row r="58" spans="2:24" x14ac:dyDescent="0.25">
      <c r="B58" s="13" t="s">
        <v>53</v>
      </c>
      <c r="C58" s="12">
        <v>1721.367000000002</v>
      </c>
      <c r="D58" s="12">
        <v>1642.5935000000009</v>
      </c>
      <c r="E58" s="12">
        <v>1424.6038000000008</v>
      </c>
      <c r="F58" s="12">
        <v>1581.5063999999993</v>
      </c>
      <c r="G58" s="12">
        <v>572.3040000000002</v>
      </c>
      <c r="H58" s="12">
        <v>531.30830000000071</v>
      </c>
      <c r="I58" s="12">
        <v>445.80340000000081</v>
      </c>
      <c r="J58" s="12">
        <v>376.24740000000031</v>
      </c>
      <c r="K58" s="12">
        <v>346.40530000000047</v>
      </c>
      <c r="L58" s="12">
        <v>443.64609999999641</v>
      </c>
      <c r="M58" s="12">
        <v>424.09040000000107</v>
      </c>
      <c r="O58" s="13" t="s">
        <v>53</v>
      </c>
      <c r="P58" s="12">
        <v>-391.74899999999968</v>
      </c>
      <c r="Q58" s="12">
        <v>-816.72500000000207</v>
      </c>
      <c r="R58" s="12">
        <v>-1226.6268000000018</v>
      </c>
      <c r="S58" s="12">
        <v>-1304.4657000000007</v>
      </c>
      <c r="T58" s="12">
        <v>-1354.0183000000015</v>
      </c>
      <c r="U58" s="12">
        <v>-2168.2982999999995</v>
      </c>
      <c r="V58" s="12">
        <v>-2227.2611000000006</v>
      </c>
      <c r="W58" s="12">
        <v>-2382.4816999999985</v>
      </c>
      <c r="X58" s="12">
        <v>-2888.2755000000016</v>
      </c>
    </row>
    <row r="59" spans="2:24" ht="6.95" customHeight="1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O59" s="13"/>
      <c r="P59" s="12"/>
      <c r="Q59" s="12"/>
      <c r="R59" s="12"/>
      <c r="S59" s="12"/>
      <c r="T59" s="12"/>
      <c r="U59" s="12"/>
      <c r="V59" s="12"/>
      <c r="W59" s="12"/>
      <c r="X59" s="12"/>
    </row>
    <row r="60" spans="2:24" x14ac:dyDescent="0.25">
      <c r="B60" s="22" t="s">
        <v>21</v>
      </c>
      <c r="C60" s="20">
        <v>1669.5</v>
      </c>
      <c r="D60" s="20">
        <v>1669.5</v>
      </c>
      <c r="E60" s="20">
        <v>1669.5</v>
      </c>
      <c r="F60" s="20">
        <v>1669.5</v>
      </c>
      <c r="G60" s="20">
        <v>1669.5</v>
      </c>
      <c r="H60" s="20">
        <v>1669.5</v>
      </c>
      <c r="I60" s="20">
        <v>1669.5</v>
      </c>
      <c r="J60" s="20">
        <v>1669.5</v>
      </c>
      <c r="K60" s="20">
        <v>1669.5</v>
      </c>
      <c r="L60" s="20">
        <v>1669.5</v>
      </c>
      <c r="M60" s="20">
        <v>1669.5</v>
      </c>
      <c r="O60" s="22" t="s">
        <v>21</v>
      </c>
      <c r="P60" s="20">
        <v>1669.5</v>
      </c>
      <c r="Q60" s="20">
        <v>1669.5</v>
      </c>
      <c r="R60" s="20">
        <v>1669.5</v>
      </c>
      <c r="S60" s="20">
        <v>1669.5</v>
      </c>
      <c r="T60" s="20">
        <v>1669.5</v>
      </c>
      <c r="U60" s="20">
        <v>1669.5</v>
      </c>
      <c r="V60" s="20">
        <v>1669.5</v>
      </c>
      <c r="W60" s="20">
        <v>1669.5</v>
      </c>
      <c r="X60" s="20">
        <v>1669.5</v>
      </c>
    </row>
    <row r="61" spans="2:24" x14ac:dyDescent="0.25">
      <c r="B61" s="23" t="s">
        <v>54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O61" s="23" t="s">
        <v>54</v>
      </c>
      <c r="P61" s="12">
        <v>391.74899999999968</v>
      </c>
      <c r="Q61" s="12">
        <v>816.72500000000207</v>
      </c>
      <c r="R61" s="12">
        <v>1226.6268000000018</v>
      </c>
      <c r="S61" s="12">
        <v>1304.4657000000007</v>
      </c>
      <c r="T61" s="12">
        <v>1354.0183000000015</v>
      </c>
      <c r="U61" s="12">
        <v>1669.5</v>
      </c>
      <c r="V61" s="12">
        <v>1669.5</v>
      </c>
      <c r="W61" s="12">
        <v>1669.5</v>
      </c>
      <c r="X61" s="12">
        <v>1669.5</v>
      </c>
    </row>
    <row r="62" spans="2:24" x14ac:dyDescent="0.25">
      <c r="B62" s="23" t="s">
        <v>35</v>
      </c>
      <c r="C62" s="12">
        <v>1721.367000000002</v>
      </c>
      <c r="D62" s="12">
        <v>1642.5935000000009</v>
      </c>
      <c r="E62" s="12">
        <v>1424.6038000000008</v>
      </c>
      <c r="F62" s="12">
        <v>1581.5063999999993</v>
      </c>
      <c r="G62" s="12">
        <v>572.3040000000002</v>
      </c>
      <c r="H62" s="12">
        <v>531.30830000000071</v>
      </c>
      <c r="I62" s="12">
        <v>445.80340000000081</v>
      </c>
      <c r="J62" s="12">
        <v>376.24740000000031</v>
      </c>
      <c r="K62" s="12">
        <v>346.40530000000047</v>
      </c>
      <c r="L62" s="12">
        <v>443.64609999999641</v>
      </c>
      <c r="M62" s="12">
        <v>424.09040000000107</v>
      </c>
      <c r="O62" s="23" t="s">
        <v>35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-498.79829999999947</v>
      </c>
      <c r="V62" s="12">
        <v>-557.76110000000062</v>
      </c>
      <c r="W62" s="12">
        <v>-712.98169999999845</v>
      </c>
      <c r="X62" s="12">
        <v>-1218.7755000000016</v>
      </c>
    </row>
    <row r="63" spans="2:24" x14ac:dyDescent="0.25">
      <c r="B63" s="13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O63" s="13"/>
      <c r="P63" s="18"/>
      <c r="Q63" s="18"/>
      <c r="R63" s="18"/>
      <c r="S63" s="18"/>
      <c r="T63" s="18"/>
      <c r="U63" s="18"/>
      <c r="V63" s="18"/>
      <c r="W63" s="18"/>
      <c r="X63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showGridLines="0" workbookViewId="0"/>
  </sheetViews>
  <sheetFormatPr defaultRowHeight="15" x14ac:dyDescent="0.25"/>
  <cols>
    <col min="1" max="1" width="4.7109375" style="39" customWidth="1"/>
    <col min="2" max="2" width="35.7109375" style="39" customWidth="1"/>
    <col min="3" max="3" width="8.140625" style="39" hidden="1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13" width="8.28515625" style="39" customWidth="1"/>
    <col min="14" max="14" width="22.85546875" style="39" customWidth="1"/>
    <col min="15" max="15" width="37.7109375" style="39" customWidth="1"/>
    <col min="16" max="25" width="8.28515625" style="39" customWidth="1"/>
    <col min="26" max="16384" width="9.140625" style="39"/>
  </cols>
  <sheetData>
    <row r="1" spans="2:24" x14ac:dyDescent="0.25">
      <c r="C1" s="9"/>
      <c r="D1" s="40"/>
      <c r="E1" s="40"/>
      <c r="F1" s="40"/>
    </row>
    <row r="2" spans="2:24" ht="18.75" x14ac:dyDescent="0.25">
      <c r="B2" s="41" t="s">
        <v>65</v>
      </c>
      <c r="C2" s="2"/>
      <c r="D2" s="2"/>
      <c r="E2" s="3"/>
      <c r="F2" s="2"/>
      <c r="G2" s="2"/>
      <c r="H2" s="2"/>
      <c r="I2" s="2"/>
      <c r="J2" s="2"/>
      <c r="K2" s="2"/>
      <c r="L2" s="2"/>
      <c r="M2" s="2"/>
      <c r="O2" s="41"/>
      <c r="P2" s="2"/>
      <c r="Q2" s="2"/>
      <c r="R2" s="2"/>
      <c r="S2" s="2"/>
      <c r="T2" s="2"/>
      <c r="U2" s="2"/>
      <c r="V2" s="2"/>
      <c r="W2" s="2"/>
      <c r="X2" s="2"/>
    </row>
    <row r="3" spans="2:24" x14ac:dyDescent="0.25">
      <c r="B3" s="4"/>
      <c r="C3" s="5"/>
      <c r="D3" s="33"/>
      <c r="E3" s="33"/>
      <c r="F3" s="33"/>
      <c r="G3" s="33"/>
      <c r="H3" s="33"/>
      <c r="I3" s="33"/>
      <c r="J3" s="33"/>
      <c r="K3" s="33"/>
      <c r="L3" s="33"/>
      <c r="M3" s="33"/>
      <c r="O3" s="4"/>
      <c r="P3" s="33"/>
      <c r="Q3" s="33"/>
      <c r="R3" s="33"/>
      <c r="S3" s="33"/>
      <c r="T3" s="33"/>
      <c r="U3" s="33"/>
      <c r="V3" s="33"/>
      <c r="W3" s="33"/>
      <c r="X3" s="33"/>
    </row>
    <row r="4" spans="2:24" x14ac:dyDescent="0.25">
      <c r="B4" s="7"/>
      <c r="C4" s="8"/>
      <c r="D4" s="34"/>
      <c r="E4" s="34"/>
      <c r="F4" s="34"/>
      <c r="G4" s="34"/>
      <c r="H4" s="34"/>
      <c r="I4" s="34"/>
      <c r="J4" s="34"/>
      <c r="K4" s="34"/>
      <c r="L4" s="34"/>
      <c r="M4" s="34"/>
      <c r="O4" s="7"/>
      <c r="P4" s="34"/>
      <c r="Q4" s="34"/>
      <c r="R4" s="34"/>
      <c r="S4" s="34"/>
      <c r="T4" s="34"/>
      <c r="U4" s="34"/>
      <c r="V4" s="34"/>
      <c r="W4" s="34"/>
      <c r="X4" s="34"/>
    </row>
    <row r="5" spans="2:24" x14ac:dyDescent="0.25">
      <c r="B5" s="9"/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O5" s="9" t="s">
        <v>1</v>
      </c>
      <c r="P5" s="10">
        <v>2028</v>
      </c>
      <c r="Q5" s="10">
        <v>2029</v>
      </c>
      <c r="R5" s="10">
        <v>2030</v>
      </c>
      <c r="S5" s="10">
        <v>2031</v>
      </c>
      <c r="T5" s="10">
        <v>2032</v>
      </c>
      <c r="U5" s="10">
        <v>2033</v>
      </c>
      <c r="V5" s="10">
        <v>2034</v>
      </c>
      <c r="W5" s="10">
        <v>2035</v>
      </c>
      <c r="X5" s="10">
        <v>2036</v>
      </c>
    </row>
    <row r="6" spans="2:24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37" t="s">
        <v>2</v>
      </c>
      <c r="P6" s="38"/>
      <c r="Q6" s="38"/>
      <c r="R6" s="38"/>
      <c r="S6" s="38"/>
      <c r="T6" s="38"/>
      <c r="U6" s="38"/>
      <c r="V6" s="38"/>
      <c r="W6" s="38"/>
      <c r="X6" s="38"/>
    </row>
    <row r="7" spans="2:24" x14ac:dyDescent="0.25">
      <c r="B7" s="11" t="s">
        <v>3</v>
      </c>
      <c r="C7" s="12">
        <v>6405.52</v>
      </c>
      <c r="D7" s="12">
        <v>6405.52</v>
      </c>
      <c r="E7" s="12">
        <v>6125.52</v>
      </c>
      <c r="F7" s="12">
        <v>6125.52</v>
      </c>
      <c r="G7" s="12">
        <v>5738.52</v>
      </c>
      <c r="H7" s="12">
        <v>5738.52</v>
      </c>
      <c r="I7" s="12">
        <v>5738.52</v>
      </c>
      <c r="J7" s="12">
        <v>5738.52</v>
      </c>
      <c r="K7" s="12">
        <v>5734.7200000000012</v>
      </c>
      <c r="L7" s="12">
        <v>5645.3500000000013</v>
      </c>
      <c r="M7" s="12">
        <v>5645.3500000000013</v>
      </c>
      <c r="O7" s="11" t="s">
        <v>3</v>
      </c>
      <c r="P7" s="12">
        <v>4883.3500000000013</v>
      </c>
      <c r="Q7" s="12">
        <v>4883.3500000000013</v>
      </c>
      <c r="R7" s="12">
        <v>4526.3500000000013</v>
      </c>
      <c r="S7" s="12">
        <v>4448.5700000000006</v>
      </c>
      <c r="T7" s="12">
        <v>4448.5700000000006</v>
      </c>
      <c r="U7" s="12">
        <v>4091.77</v>
      </c>
      <c r="V7" s="12">
        <v>4091.77</v>
      </c>
      <c r="W7" s="12">
        <v>4010.23</v>
      </c>
      <c r="X7" s="12">
        <v>4010.23</v>
      </c>
    </row>
    <row r="8" spans="2:24" x14ac:dyDescent="0.25">
      <c r="B8" s="11" t="s">
        <v>4</v>
      </c>
      <c r="C8" s="12">
        <v>102.76</v>
      </c>
      <c r="D8" s="12">
        <v>105.74000000000001</v>
      </c>
      <c r="E8" s="12">
        <v>112.76</v>
      </c>
      <c r="F8" s="12">
        <v>112.76</v>
      </c>
      <c r="G8" s="12">
        <v>112.76</v>
      </c>
      <c r="H8" s="12">
        <v>112.76</v>
      </c>
      <c r="I8" s="12">
        <v>112.76</v>
      </c>
      <c r="J8" s="12">
        <v>92.48</v>
      </c>
      <c r="K8" s="12">
        <v>92.48</v>
      </c>
      <c r="L8" s="12">
        <v>92.48</v>
      </c>
      <c r="M8" s="12">
        <v>92.48</v>
      </c>
      <c r="O8" s="11" t="s">
        <v>4</v>
      </c>
      <c r="P8" s="12">
        <v>92.48</v>
      </c>
      <c r="Q8" s="12">
        <v>92.48</v>
      </c>
      <c r="R8" s="12">
        <v>92.48</v>
      </c>
      <c r="S8" s="12">
        <v>92.48</v>
      </c>
      <c r="T8" s="12">
        <v>92.48</v>
      </c>
      <c r="U8" s="12">
        <v>92.490000000000009</v>
      </c>
      <c r="V8" s="12">
        <v>92.48</v>
      </c>
      <c r="W8" s="12">
        <v>92.48</v>
      </c>
      <c r="X8" s="12">
        <v>92.48</v>
      </c>
    </row>
    <row r="9" spans="2:24" x14ac:dyDescent="0.25">
      <c r="B9" s="11" t="s">
        <v>5</v>
      </c>
      <c r="C9" s="12">
        <v>201.43000000000004</v>
      </c>
      <c r="D9" s="12">
        <v>201.42000000000004</v>
      </c>
      <c r="E9" s="12">
        <v>201.42000000000004</v>
      </c>
      <c r="F9" s="12">
        <v>201.41000000000005</v>
      </c>
      <c r="G9" s="12">
        <v>198.75</v>
      </c>
      <c r="H9" s="12">
        <v>191.01</v>
      </c>
      <c r="I9" s="12">
        <v>191</v>
      </c>
      <c r="J9" s="12">
        <v>191</v>
      </c>
      <c r="K9" s="12">
        <v>190.99</v>
      </c>
      <c r="L9" s="12">
        <v>180.8</v>
      </c>
      <c r="M9" s="12">
        <v>180.79000000000002</v>
      </c>
      <c r="O9" s="11" t="s">
        <v>5</v>
      </c>
      <c r="P9" s="12">
        <v>180.78000000000003</v>
      </c>
      <c r="Q9" s="12">
        <v>180.78000000000003</v>
      </c>
      <c r="R9" s="12">
        <v>158.68</v>
      </c>
      <c r="S9" s="12">
        <v>127.05000000000001</v>
      </c>
      <c r="T9" s="12">
        <v>127.03999999999999</v>
      </c>
      <c r="U9" s="12">
        <v>127.03999999999999</v>
      </c>
      <c r="V9" s="12">
        <v>127.03</v>
      </c>
      <c r="W9" s="12">
        <v>127.03</v>
      </c>
      <c r="X9" s="12">
        <v>127.02000000000001</v>
      </c>
    </row>
    <row r="10" spans="2:24" x14ac:dyDescent="0.25">
      <c r="B10" s="11" t="s">
        <v>57</v>
      </c>
      <c r="C10" s="12">
        <v>249.17</v>
      </c>
      <c r="D10" s="12">
        <v>248.95</v>
      </c>
      <c r="E10" s="12">
        <v>248.95</v>
      </c>
      <c r="F10" s="12">
        <v>248.95</v>
      </c>
      <c r="G10" s="12">
        <v>221.39</v>
      </c>
      <c r="H10" s="12">
        <v>221.39</v>
      </c>
      <c r="I10" s="12">
        <v>221.39</v>
      </c>
      <c r="J10" s="12">
        <v>221.39</v>
      </c>
      <c r="K10" s="12">
        <v>121.37</v>
      </c>
      <c r="L10" s="12">
        <v>121.37</v>
      </c>
      <c r="M10" s="12">
        <v>121.37</v>
      </c>
      <c r="O10" s="11" t="s">
        <v>57</v>
      </c>
      <c r="P10" s="12">
        <v>121.37</v>
      </c>
      <c r="Q10" s="12">
        <v>121.37</v>
      </c>
      <c r="R10" s="12">
        <v>121.37</v>
      </c>
      <c r="S10" s="12">
        <v>121.37</v>
      </c>
      <c r="T10" s="12">
        <v>121.37</v>
      </c>
      <c r="U10" s="12">
        <v>121.37</v>
      </c>
      <c r="V10" s="12">
        <v>121.37</v>
      </c>
      <c r="W10" s="12">
        <v>121.37</v>
      </c>
      <c r="X10" s="12">
        <v>121.37</v>
      </c>
    </row>
    <row r="11" spans="2:24" x14ac:dyDescent="0.25">
      <c r="B11" s="11" t="s">
        <v>6</v>
      </c>
      <c r="C11" s="12">
        <v>656.39999999999986</v>
      </c>
      <c r="D11" s="12">
        <v>645.8599999999999</v>
      </c>
      <c r="E11" s="12">
        <v>689.46</v>
      </c>
      <c r="F11" s="12">
        <v>681.43</v>
      </c>
      <c r="G11" s="12">
        <v>672.43000000000018</v>
      </c>
      <c r="H11" s="12">
        <v>660.78</v>
      </c>
      <c r="I11" s="12">
        <v>656.83000000000015</v>
      </c>
      <c r="J11" s="12">
        <v>602.7600000000001</v>
      </c>
      <c r="K11" s="12">
        <v>597.76</v>
      </c>
      <c r="L11" s="12">
        <v>593.55999999999995</v>
      </c>
      <c r="M11" s="12">
        <v>589.94999999999993</v>
      </c>
      <c r="N11" s="4"/>
      <c r="O11" s="11" t="s">
        <v>6</v>
      </c>
      <c r="P11" s="12">
        <v>586.32999999999993</v>
      </c>
      <c r="Q11" s="12">
        <v>579.84</v>
      </c>
      <c r="R11" s="12">
        <v>576.20000000000005</v>
      </c>
      <c r="S11" s="12">
        <v>572.69999999999993</v>
      </c>
      <c r="T11" s="12">
        <v>561.93000000000006</v>
      </c>
      <c r="U11" s="12">
        <v>529.91</v>
      </c>
      <c r="V11" s="12">
        <v>513.53</v>
      </c>
      <c r="W11" s="12">
        <v>505.86999999999989</v>
      </c>
      <c r="X11" s="12">
        <v>453.71</v>
      </c>
    </row>
    <row r="12" spans="2:24" x14ac:dyDescent="0.25">
      <c r="B12" s="11" t="s">
        <v>7</v>
      </c>
      <c r="C12" s="12">
        <v>323.3</v>
      </c>
      <c r="D12" s="12">
        <v>323.3</v>
      </c>
      <c r="E12" s="12">
        <v>323.3</v>
      </c>
      <c r="F12" s="12">
        <v>323.3</v>
      </c>
      <c r="G12" s="12">
        <v>323.3</v>
      </c>
      <c r="H12" s="12">
        <v>323.3</v>
      </c>
      <c r="I12" s="12">
        <v>323.3</v>
      </c>
      <c r="J12" s="12">
        <v>323.3</v>
      </c>
      <c r="K12" s="12">
        <v>323.3</v>
      </c>
      <c r="L12" s="12">
        <v>323.3</v>
      </c>
      <c r="M12" s="12">
        <v>323.3</v>
      </c>
      <c r="O12" s="11" t="s">
        <v>7</v>
      </c>
      <c r="P12" s="12">
        <v>323.3</v>
      </c>
      <c r="Q12" s="12">
        <v>323.3</v>
      </c>
      <c r="R12" s="12">
        <v>323.3</v>
      </c>
      <c r="S12" s="12">
        <v>323.3</v>
      </c>
      <c r="T12" s="12">
        <v>323.3</v>
      </c>
      <c r="U12" s="12">
        <v>323.3</v>
      </c>
      <c r="V12" s="12">
        <v>323.3</v>
      </c>
      <c r="W12" s="12">
        <v>323.3</v>
      </c>
      <c r="X12" s="12">
        <v>323.3</v>
      </c>
    </row>
    <row r="13" spans="2:24" x14ac:dyDescent="0.25">
      <c r="B13" s="11" t="s">
        <v>58</v>
      </c>
      <c r="C13" s="12">
        <v>-652.46999999999991</v>
      </c>
      <c r="D13" s="12">
        <v>-652.44999999999993</v>
      </c>
      <c r="E13" s="12">
        <v>-652.44999999999993</v>
      </c>
      <c r="F13" s="12">
        <v>-652.44999999999993</v>
      </c>
      <c r="G13" s="12">
        <v>-172.45</v>
      </c>
      <c r="H13" s="12">
        <v>-172.45</v>
      </c>
      <c r="I13" s="12">
        <v>-172.45</v>
      </c>
      <c r="J13" s="12">
        <v>-145.6</v>
      </c>
      <c r="K13" s="12">
        <v>-145.6</v>
      </c>
      <c r="L13" s="12">
        <v>-63.300000000000011</v>
      </c>
      <c r="M13" s="12">
        <v>-63.300000000000011</v>
      </c>
      <c r="O13" s="11" t="s">
        <v>58</v>
      </c>
      <c r="P13" s="12">
        <v>-63.300000000000011</v>
      </c>
      <c r="Q13" s="12">
        <v>-63.300000000000011</v>
      </c>
      <c r="R13" s="12">
        <v>-63.300000000000011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2:24" x14ac:dyDescent="0.25">
      <c r="B14" s="11" t="s">
        <v>8</v>
      </c>
      <c r="C14" s="12">
        <v>-37.199999999999996</v>
      </c>
      <c r="D14" s="12">
        <v>-37.199999999999996</v>
      </c>
      <c r="E14" s="12">
        <v>-37.199999999999996</v>
      </c>
      <c r="F14" s="12">
        <v>-37.199999999999996</v>
      </c>
      <c r="G14" s="12">
        <v>-37.199999999999996</v>
      </c>
      <c r="H14" s="12">
        <v>-37.199999999999996</v>
      </c>
      <c r="I14" s="12">
        <v>-37.199999999999996</v>
      </c>
      <c r="J14" s="12">
        <v>-37.199999999999996</v>
      </c>
      <c r="K14" s="12">
        <v>-37.199999999999996</v>
      </c>
      <c r="L14" s="12">
        <v>-37.199999999999996</v>
      </c>
      <c r="M14" s="12">
        <v>-37.199999999999996</v>
      </c>
      <c r="O14" s="11" t="s">
        <v>8</v>
      </c>
      <c r="P14" s="12">
        <v>-37.199999999999996</v>
      </c>
      <c r="Q14" s="12">
        <v>-37.199999999999996</v>
      </c>
      <c r="R14" s="12">
        <v>-37.199999999999996</v>
      </c>
      <c r="S14" s="12">
        <v>-37.199999999999996</v>
      </c>
      <c r="T14" s="12">
        <v>-37.199999999999996</v>
      </c>
      <c r="U14" s="12">
        <v>-37.199999999999996</v>
      </c>
      <c r="V14" s="12">
        <v>-37.199999999999996</v>
      </c>
      <c r="W14" s="12">
        <v>-37.199999999999996</v>
      </c>
      <c r="X14" s="12">
        <v>-37.199999999999996</v>
      </c>
    </row>
    <row r="15" spans="2:24" x14ac:dyDescent="0.25">
      <c r="B15" s="13" t="s">
        <v>9</v>
      </c>
      <c r="C15" s="14">
        <v>7248.9100000000008</v>
      </c>
      <c r="D15" s="14">
        <v>7241.14</v>
      </c>
      <c r="E15" s="14">
        <v>7011.7600000000011</v>
      </c>
      <c r="F15" s="14">
        <v>7003.7200000000012</v>
      </c>
      <c r="G15" s="14">
        <v>7057.5000000000018</v>
      </c>
      <c r="H15" s="14">
        <v>7038.1100000000015</v>
      </c>
      <c r="I15" s="14">
        <v>7034.1500000000015</v>
      </c>
      <c r="J15" s="14">
        <v>6986.6500000000005</v>
      </c>
      <c r="K15" s="14">
        <v>6877.8200000000006</v>
      </c>
      <c r="L15" s="14">
        <v>6856.3600000000015</v>
      </c>
      <c r="M15" s="14">
        <v>6852.7400000000007</v>
      </c>
      <c r="O15" s="13" t="s">
        <v>9</v>
      </c>
      <c r="P15" s="14">
        <v>6087.1100000000006</v>
      </c>
      <c r="Q15" s="14">
        <v>6080.6200000000008</v>
      </c>
      <c r="R15" s="14">
        <v>5697.880000000001</v>
      </c>
      <c r="S15" s="14">
        <v>5648.27</v>
      </c>
      <c r="T15" s="14">
        <v>5637.4900000000007</v>
      </c>
      <c r="U15" s="14">
        <v>5248.68</v>
      </c>
      <c r="V15" s="14">
        <v>5232.28</v>
      </c>
      <c r="W15" s="14">
        <v>5143.08</v>
      </c>
      <c r="X15" s="14">
        <v>5090.9100000000008</v>
      </c>
    </row>
    <row r="16" spans="2:24" ht="6.95" customHeight="1" x14ac:dyDescent="0.25">
      <c r="B16" s="13"/>
      <c r="C16" s="12"/>
      <c r="D16" s="15"/>
      <c r="E16" s="42"/>
      <c r="F16" s="42"/>
      <c r="G16" s="42"/>
      <c r="H16" s="42"/>
      <c r="I16" s="42"/>
      <c r="J16" s="15"/>
      <c r="K16" s="42"/>
      <c r="L16" s="15"/>
      <c r="M16" s="15"/>
      <c r="O16" s="13"/>
      <c r="P16" s="15"/>
      <c r="Q16" s="15"/>
      <c r="R16" s="15"/>
      <c r="S16" s="15"/>
      <c r="T16" s="15"/>
      <c r="U16" s="15"/>
      <c r="V16" s="15"/>
      <c r="W16" s="15"/>
      <c r="X16" s="15"/>
    </row>
    <row r="17" spans="2:24" x14ac:dyDescent="0.25">
      <c r="B17" s="11" t="s">
        <v>11</v>
      </c>
      <c r="C17" s="12">
        <v>7012.451</v>
      </c>
      <c r="D17" s="12">
        <v>7102.469000000001</v>
      </c>
      <c r="E17" s="12">
        <v>7152.482</v>
      </c>
      <c r="F17" s="12">
        <v>7250.3939999999993</v>
      </c>
      <c r="G17" s="12">
        <v>7353.1660000000002</v>
      </c>
      <c r="H17" s="12">
        <v>7443.049</v>
      </c>
      <c r="I17" s="12">
        <v>7508.9519999999993</v>
      </c>
      <c r="J17" s="12">
        <v>7588.6230000000005</v>
      </c>
      <c r="K17" s="12">
        <v>7688.2610000000004</v>
      </c>
      <c r="L17" s="12">
        <v>7691.918999999999</v>
      </c>
      <c r="M17" s="12">
        <v>7773.7110000000002</v>
      </c>
      <c r="O17" s="11" t="s">
        <v>11</v>
      </c>
      <c r="P17" s="12">
        <v>7841.7259999999987</v>
      </c>
      <c r="Q17" s="12">
        <v>7950.6189999999997</v>
      </c>
      <c r="R17" s="12">
        <v>8043.7340000000004</v>
      </c>
      <c r="S17" s="12">
        <v>8151.598</v>
      </c>
      <c r="T17" s="12">
        <v>8298.8950000000004</v>
      </c>
      <c r="U17" s="12">
        <v>8392.7659999999996</v>
      </c>
      <c r="V17" s="12">
        <v>8459.9950000000008</v>
      </c>
      <c r="W17" s="12">
        <v>8584.275999999998</v>
      </c>
      <c r="X17" s="12">
        <v>8720.866</v>
      </c>
    </row>
    <row r="18" spans="2:24" x14ac:dyDescent="0.25">
      <c r="B18" s="16" t="s">
        <v>13</v>
      </c>
      <c r="C18" s="12">
        <v>-36.551000000000002</v>
      </c>
      <c r="D18" s="12">
        <v>-60.669000000000004</v>
      </c>
      <c r="E18" s="12">
        <v>-83.082000000000008</v>
      </c>
      <c r="F18" s="12">
        <v>-99.994</v>
      </c>
      <c r="G18" s="12">
        <v>-107.86600000000001</v>
      </c>
      <c r="H18" s="12">
        <v>-113.74900000000001</v>
      </c>
      <c r="I18" s="12">
        <v>-117.952</v>
      </c>
      <c r="J18" s="12">
        <v>-122.82299999999999</v>
      </c>
      <c r="K18" s="12">
        <v>-130.661</v>
      </c>
      <c r="L18" s="12">
        <v>-141.41899999999998</v>
      </c>
      <c r="M18" s="12">
        <v>-152.91099999999997</v>
      </c>
      <c r="O18" s="16" t="s">
        <v>13</v>
      </c>
      <c r="P18" s="12">
        <v>-164.32599999999999</v>
      </c>
      <c r="Q18" s="12">
        <v>-181.91899999999998</v>
      </c>
      <c r="R18" s="12">
        <v>-204.63400000000001</v>
      </c>
      <c r="S18" s="12">
        <v>-226.49799999999999</v>
      </c>
      <c r="T18" s="12">
        <v>-249.995</v>
      </c>
      <c r="U18" s="12">
        <v>-274.56600000000003</v>
      </c>
      <c r="V18" s="12">
        <v>-299.89499999999998</v>
      </c>
      <c r="W18" s="12">
        <v>-323.07600000000002</v>
      </c>
      <c r="X18" s="12">
        <v>-343.36600000000004</v>
      </c>
    </row>
    <row r="19" spans="2:24" x14ac:dyDescent="0.25">
      <c r="B19" s="16" t="s">
        <v>14</v>
      </c>
      <c r="C19" s="12">
        <v>-195.04000000000002</v>
      </c>
      <c r="D19" s="12">
        <v>-195.04000000000002</v>
      </c>
      <c r="E19" s="12">
        <v>-195.04000000000002</v>
      </c>
      <c r="F19" s="12">
        <v>-195.04000000000002</v>
      </c>
      <c r="G19" s="12">
        <v>-195.04000000000002</v>
      </c>
      <c r="H19" s="12">
        <v>-195.04000000000002</v>
      </c>
      <c r="I19" s="12">
        <v>-195.04000000000002</v>
      </c>
      <c r="J19" s="12">
        <v>-195.04000000000002</v>
      </c>
      <c r="K19" s="12">
        <v>-195.04000000000002</v>
      </c>
      <c r="L19" s="12">
        <v>-195.04000000000002</v>
      </c>
      <c r="M19" s="12">
        <v>-195.04000000000002</v>
      </c>
      <c r="O19" s="16" t="s">
        <v>14</v>
      </c>
      <c r="P19" s="12">
        <v>-195.04000000000002</v>
      </c>
      <c r="Q19" s="12">
        <v>-195.04000000000002</v>
      </c>
      <c r="R19" s="12">
        <v>-195.04000000000002</v>
      </c>
      <c r="S19" s="12">
        <v>-195.04000000000002</v>
      </c>
      <c r="T19" s="12">
        <v>-195.04000000000002</v>
      </c>
      <c r="U19" s="12">
        <v>-195.04000000000002</v>
      </c>
      <c r="V19" s="12">
        <v>-195.04000000000002</v>
      </c>
      <c r="W19" s="12">
        <v>-195.04000000000002</v>
      </c>
      <c r="X19" s="12">
        <v>-195.04000000000002</v>
      </c>
    </row>
    <row r="20" spans="2:24" x14ac:dyDescent="0.25">
      <c r="B20" s="16" t="s">
        <v>15</v>
      </c>
      <c r="C20" s="12">
        <v>-138.21</v>
      </c>
      <c r="D20" s="12">
        <v>-190.14</v>
      </c>
      <c r="E20" s="12">
        <v>-245.49999999999994</v>
      </c>
      <c r="F20" s="12">
        <v>-298.33999999999997</v>
      </c>
      <c r="G20" s="12">
        <v>-355.06000000000006</v>
      </c>
      <c r="H20" s="12">
        <v>-409.62</v>
      </c>
      <c r="I20" s="12">
        <v>-468.15000000000003</v>
      </c>
      <c r="J20" s="12">
        <v>-526.91999999999996</v>
      </c>
      <c r="K20" s="12">
        <v>-584.03999999999985</v>
      </c>
      <c r="L20" s="12">
        <v>-641.3499999999998</v>
      </c>
      <c r="M20" s="12">
        <v>-697.19999999999993</v>
      </c>
      <c r="O20" s="16" t="s">
        <v>15</v>
      </c>
      <c r="P20" s="12">
        <v>-749.34999999999991</v>
      </c>
      <c r="Q20" s="12">
        <v>-798.8</v>
      </c>
      <c r="R20" s="12">
        <v>-847.86</v>
      </c>
      <c r="S20" s="12">
        <v>-897.93999999999994</v>
      </c>
      <c r="T20" s="12">
        <v>-939.74</v>
      </c>
      <c r="U20" s="12">
        <v>-976.77999999999986</v>
      </c>
      <c r="V20" s="12">
        <v>-1008.1400000000001</v>
      </c>
      <c r="W20" s="12">
        <v>-1037.4700000000003</v>
      </c>
      <c r="X20" s="12">
        <v>-1067.3700000000001</v>
      </c>
    </row>
    <row r="21" spans="2:24" x14ac:dyDescent="0.25">
      <c r="B21" s="13" t="s">
        <v>16</v>
      </c>
      <c r="C21" s="14">
        <v>6642.65</v>
      </c>
      <c r="D21" s="14">
        <v>6656.6200000000008</v>
      </c>
      <c r="E21" s="14">
        <v>6628.86</v>
      </c>
      <c r="F21" s="14">
        <v>6657.0199999999995</v>
      </c>
      <c r="G21" s="14">
        <v>6695.2</v>
      </c>
      <c r="H21" s="14">
        <v>6724.64</v>
      </c>
      <c r="I21" s="14">
        <v>6727.8099999999995</v>
      </c>
      <c r="J21" s="14">
        <v>6743.84</v>
      </c>
      <c r="K21" s="14">
        <v>6778.52</v>
      </c>
      <c r="L21" s="14">
        <v>6714.11</v>
      </c>
      <c r="M21" s="14">
        <v>6728.56</v>
      </c>
      <c r="O21" s="13" t="s">
        <v>16</v>
      </c>
      <c r="P21" s="14">
        <v>6733.0099999999984</v>
      </c>
      <c r="Q21" s="14">
        <v>6774.86</v>
      </c>
      <c r="R21" s="14">
        <v>6796.2000000000007</v>
      </c>
      <c r="S21" s="14">
        <v>6832.1200000000008</v>
      </c>
      <c r="T21" s="14">
        <v>6914.12</v>
      </c>
      <c r="U21" s="14">
        <v>6946.38</v>
      </c>
      <c r="V21" s="14">
        <v>6956.92</v>
      </c>
      <c r="W21" s="14">
        <v>7028.6899999999987</v>
      </c>
      <c r="X21" s="14">
        <v>7115.09</v>
      </c>
    </row>
    <row r="22" spans="2:24" ht="6.95" customHeight="1" x14ac:dyDescent="0.25">
      <c r="B22" s="13"/>
      <c r="C22" s="15"/>
      <c r="D22" s="17"/>
      <c r="E22" s="44"/>
      <c r="F22" s="44"/>
      <c r="G22" s="44"/>
      <c r="H22" s="44"/>
      <c r="I22" s="44"/>
      <c r="J22" s="17"/>
      <c r="K22" s="44"/>
      <c r="L22" s="17"/>
      <c r="M22" s="17"/>
      <c r="O22" s="13"/>
      <c r="P22" s="17"/>
      <c r="Q22" s="17"/>
      <c r="R22" s="17"/>
      <c r="S22" s="17"/>
      <c r="T22" s="17"/>
      <c r="U22" s="17"/>
      <c r="V22" s="17"/>
      <c r="W22" s="17"/>
      <c r="X22" s="17"/>
    </row>
    <row r="23" spans="2:24" x14ac:dyDescent="0.25">
      <c r="B23" s="11" t="s">
        <v>17</v>
      </c>
      <c r="C23" s="12">
        <v>888.89969999999994</v>
      </c>
      <c r="D23" s="12">
        <v>890.71580000000017</v>
      </c>
      <c r="E23" s="12">
        <v>887.10699999999997</v>
      </c>
      <c r="F23" s="12">
        <v>890.76779999999997</v>
      </c>
      <c r="G23" s="12">
        <v>895.73120000000006</v>
      </c>
      <c r="H23" s="12">
        <v>899.55840000000012</v>
      </c>
      <c r="I23" s="12">
        <v>899.97050000000002</v>
      </c>
      <c r="J23" s="12">
        <v>902.0544000000001</v>
      </c>
      <c r="K23" s="12">
        <v>906.56280000000004</v>
      </c>
      <c r="L23" s="12">
        <v>898.18949999999995</v>
      </c>
      <c r="M23" s="12">
        <v>900.0680000000001</v>
      </c>
      <c r="O23" s="11" t="s">
        <v>17</v>
      </c>
      <c r="P23" s="12">
        <v>900.64649999999983</v>
      </c>
      <c r="Q23" s="12">
        <v>906.08699999999999</v>
      </c>
      <c r="R23" s="12">
        <v>908.86120000000017</v>
      </c>
      <c r="S23" s="12">
        <v>913.53080000000011</v>
      </c>
      <c r="T23" s="12">
        <v>924.19079999999997</v>
      </c>
      <c r="U23" s="12">
        <v>928.38460000000009</v>
      </c>
      <c r="V23" s="12">
        <v>929.75480000000005</v>
      </c>
      <c r="W23" s="12">
        <v>939.08489999999983</v>
      </c>
      <c r="X23" s="12">
        <v>950.31690000000003</v>
      </c>
    </row>
    <row r="24" spans="2:24" ht="6.95" customHeight="1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M24" s="15"/>
      <c r="O24" s="13"/>
      <c r="P24" s="15"/>
      <c r="Q24" s="15"/>
      <c r="R24" s="15"/>
      <c r="S24" s="15"/>
      <c r="T24" s="15"/>
      <c r="U24" s="15"/>
      <c r="V24" s="15"/>
      <c r="W24" s="15"/>
      <c r="X24" s="15"/>
    </row>
    <row r="25" spans="2:24" x14ac:dyDescent="0.25">
      <c r="B25" s="13" t="s">
        <v>19</v>
      </c>
      <c r="C25" s="14">
        <v>7531.5496999999996</v>
      </c>
      <c r="D25" s="14">
        <v>7547.3358000000007</v>
      </c>
      <c r="E25" s="14">
        <v>7515.9669999999996</v>
      </c>
      <c r="F25" s="14">
        <v>7547.7877999999992</v>
      </c>
      <c r="G25" s="14">
        <v>7590.9312</v>
      </c>
      <c r="H25" s="14">
        <v>7624.1984000000002</v>
      </c>
      <c r="I25" s="14">
        <v>7627.7804999999998</v>
      </c>
      <c r="J25" s="14">
        <v>7645.8944000000001</v>
      </c>
      <c r="K25" s="14">
        <v>7685.0828000000001</v>
      </c>
      <c r="L25" s="14">
        <v>7612.2994999999992</v>
      </c>
      <c r="M25" s="14">
        <v>7628.6280000000006</v>
      </c>
      <c r="O25" s="13" t="s">
        <v>19</v>
      </c>
      <c r="P25" s="14">
        <v>7633.6564999999982</v>
      </c>
      <c r="Q25" s="14">
        <v>7680.9470000000001</v>
      </c>
      <c r="R25" s="14">
        <v>7705.061200000001</v>
      </c>
      <c r="S25" s="14">
        <v>7745.6508000000013</v>
      </c>
      <c r="T25" s="14">
        <v>7838.3108000000002</v>
      </c>
      <c r="U25" s="14">
        <v>7874.7646000000004</v>
      </c>
      <c r="V25" s="14">
        <v>7886.6747999999998</v>
      </c>
      <c r="W25" s="14">
        <v>7967.7748999999985</v>
      </c>
      <c r="X25" s="14">
        <v>8065.4069</v>
      </c>
    </row>
    <row r="26" spans="2:24" x14ac:dyDescent="0.25">
      <c r="B26" s="13" t="s">
        <v>20</v>
      </c>
      <c r="C26" s="14">
        <v>-282.63969999999881</v>
      </c>
      <c r="D26" s="14">
        <v>-306.19580000000042</v>
      </c>
      <c r="E26" s="14">
        <v>-504.20699999999852</v>
      </c>
      <c r="F26" s="14">
        <v>-544.06779999999799</v>
      </c>
      <c r="G26" s="14">
        <v>-533.43119999999817</v>
      </c>
      <c r="H26" s="14">
        <v>-586.08839999999873</v>
      </c>
      <c r="I26" s="14">
        <v>-593.63049999999839</v>
      </c>
      <c r="J26" s="14">
        <v>-659.24439999999959</v>
      </c>
      <c r="K26" s="14">
        <v>-807.26279999999952</v>
      </c>
      <c r="L26" s="14">
        <v>-755.93949999999768</v>
      </c>
      <c r="M26" s="14">
        <v>-775.88799999999992</v>
      </c>
      <c r="O26" s="13" t="s">
        <v>20</v>
      </c>
      <c r="P26" s="14">
        <v>-1546.5464999999976</v>
      </c>
      <c r="Q26" s="14">
        <v>-1600.3269999999993</v>
      </c>
      <c r="R26" s="14">
        <v>-2007.1812</v>
      </c>
      <c r="S26" s="14">
        <v>-2097.3808000000008</v>
      </c>
      <c r="T26" s="14">
        <v>-2200.8207999999995</v>
      </c>
      <c r="U26" s="14">
        <v>-2626.0846000000001</v>
      </c>
      <c r="V26" s="14">
        <v>-2654.3948</v>
      </c>
      <c r="W26" s="14">
        <v>-2824.6948999999986</v>
      </c>
      <c r="X26" s="14">
        <v>-2974.4968999999992</v>
      </c>
    </row>
    <row r="27" spans="2:24" x14ac:dyDescent="0.25">
      <c r="B27" s="19" t="s">
        <v>21</v>
      </c>
      <c r="C27" s="20">
        <v>318</v>
      </c>
      <c r="D27" s="20">
        <v>318</v>
      </c>
      <c r="E27" s="20">
        <v>318</v>
      </c>
      <c r="F27" s="20">
        <v>318</v>
      </c>
      <c r="G27" s="20">
        <v>318</v>
      </c>
      <c r="H27" s="20">
        <v>318</v>
      </c>
      <c r="I27" s="20">
        <v>318</v>
      </c>
      <c r="J27" s="20">
        <v>318</v>
      </c>
      <c r="K27" s="20">
        <v>318</v>
      </c>
      <c r="L27" s="20">
        <v>318</v>
      </c>
      <c r="M27" s="20">
        <v>318</v>
      </c>
      <c r="O27" s="19" t="s">
        <v>21</v>
      </c>
      <c r="P27" s="20">
        <v>318</v>
      </c>
      <c r="Q27" s="20">
        <v>318</v>
      </c>
      <c r="R27" s="20">
        <v>318</v>
      </c>
      <c r="S27" s="20">
        <v>318</v>
      </c>
      <c r="T27" s="20">
        <v>318</v>
      </c>
      <c r="U27" s="20">
        <v>318</v>
      </c>
      <c r="V27" s="20">
        <v>318</v>
      </c>
      <c r="W27" s="20">
        <v>318</v>
      </c>
      <c r="X27" s="20">
        <v>318</v>
      </c>
    </row>
    <row r="28" spans="2:24" x14ac:dyDescent="0.25">
      <c r="B28" s="37" t="s">
        <v>22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O28" s="37" t="s">
        <v>22</v>
      </c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25">
      <c r="B29" s="11" t="s">
        <v>3</v>
      </c>
      <c r="C29" s="12">
        <v>2247.36</v>
      </c>
      <c r="D29" s="12">
        <v>2247.36</v>
      </c>
      <c r="E29" s="12">
        <v>2247.36</v>
      </c>
      <c r="F29" s="12">
        <v>2247.36</v>
      </c>
      <c r="G29" s="12">
        <v>2247.36</v>
      </c>
      <c r="H29" s="12">
        <v>2247.36</v>
      </c>
      <c r="I29" s="12">
        <v>2247.36</v>
      </c>
      <c r="J29" s="12">
        <v>2247.36</v>
      </c>
      <c r="K29" s="12">
        <v>2247.36</v>
      </c>
      <c r="L29" s="12">
        <v>2247.36</v>
      </c>
      <c r="M29" s="12">
        <v>2247.36</v>
      </c>
      <c r="O29" s="11" t="s">
        <v>3</v>
      </c>
      <c r="P29" s="12">
        <v>2247.36</v>
      </c>
      <c r="Q29" s="12">
        <v>1893.36</v>
      </c>
      <c r="R29" s="12">
        <v>1893.36</v>
      </c>
      <c r="S29" s="12">
        <v>1893.36</v>
      </c>
      <c r="T29" s="12">
        <v>1893.36</v>
      </c>
      <c r="U29" s="12">
        <v>1534.06</v>
      </c>
      <c r="V29" s="12">
        <v>1534.06</v>
      </c>
      <c r="W29" s="12">
        <v>1534.06</v>
      </c>
      <c r="X29" s="12">
        <v>1534.06</v>
      </c>
    </row>
    <row r="30" spans="2:24" x14ac:dyDescent="0.25">
      <c r="B30" s="11" t="s">
        <v>4</v>
      </c>
      <c r="C30" s="12">
        <v>855.05</v>
      </c>
      <c r="D30" s="12">
        <v>858.82999999999993</v>
      </c>
      <c r="E30" s="12">
        <v>717.27</v>
      </c>
      <c r="F30" s="12">
        <v>806.48</v>
      </c>
      <c r="G30" s="12">
        <v>635.11000000000013</v>
      </c>
      <c r="H30" s="12">
        <v>549.2600000000001</v>
      </c>
      <c r="I30" s="12">
        <v>643.72</v>
      </c>
      <c r="J30" s="12">
        <v>647.58999999999992</v>
      </c>
      <c r="K30" s="12">
        <v>634.12</v>
      </c>
      <c r="L30" s="12">
        <v>650.8599999999999</v>
      </c>
      <c r="M30" s="12">
        <v>644.19000000000005</v>
      </c>
      <c r="O30" s="11" t="s">
        <v>4</v>
      </c>
      <c r="P30" s="12">
        <v>644.19000000000005</v>
      </c>
      <c r="Q30" s="12">
        <v>644.19000000000005</v>
      </c>
      <c r="R30" s="12">
        <v>644.19000000000005</v>
      </c>
      <c r="S30" s="12">
        <v>644.19000000000005</v>
      </c>
      <c r="T30" s="12">
        <v>644.19000000000005</v>
      </c>
      <c r="U30" s="12">
        <v>644.19000000000005</v>
      </c>
      <c r="V30" s="12">
        <v>644.19000000000005</v>
      </c>
      <c r="W30" s="12">
        <v>644.19000000000005</v>
      </c>
      <c r="X30" s="12">
        <v>644.19000000000005</v>
      </c>
    </row>
    <row r="31" spans="2:24" x14ac:dyDescent="0.25">
      <c r="B31" s="11" t="s">
        <v>5</v>
      </c>
      <c r="C31" s="12">
        <v>92.84999999999998</v>
      </c>
      <c r="D31" s="12">
        <v>92.78</v>
      </c>
      <c r="E31" s="12">
        <v>92.710000000000008</v>
      </c>
      <c r="F31" s="12">
        <v>92.639999999999986</v>
      </c>
      <c r="G31" s="12">
        <v>92.57</v>
      </c>
      <c r="H31" s="12">
        <v>61.84</v>
      </c>
      <c r="I31" s="12">
        <v>61.76</v>
      </c>
      <c r="J31" s="12">
        <v>56.859999999999992</v>
      </c>
      <c r="K31" s="12">
        <v>56.79</v>
      </c>
      <c r="L31" s="12">
        <v>55.8</v>
      </c>
      <c r="M31" s="12">
        <v>54.94</v>
      </c>
      <c r="O31" s="11" t="s">
        <v>5</v>
      </c>
      <c r="P31" s="12">
        <v>52.48</v>
      </c>
      <c r="Q31" s="12">
        <v>51.389999999999993</v>
      </c>
      <c r="R31" s="12">
        <v>50.9</v>
      </c>
      <c r="S31" s="12">
        <v>50.699999999999996</v>
      </c>
      <c r="T31" s="12">
        <v>50.68</v>
      </c>
      <c r="U31" s="12">
        <v>50.66</v>
      </c>
      <c r="V31" s="12">
        <v>50.64</v>
      </c>
      <c r="W31" s="12">
        <v>50.62</v>
      </c>
      <c r="X31" s="12">
        <v>50.599999999999994</v>
      </c>
    </row>
    <row r="32" spans="2:24" x14ac:dyDescent="0.25">
      <c r="B32" s="11" t="s">
        <v>57</v>
      </c>
      <c r="C32" s="12">
        <v>18.279999999999998</v>
      </c>
      <c r="D32" s="12">
        <v>18.279999999999998</v>
      </c>
      <c r="E32" s="12">
        <v>1.45</v>
      </c>
      <c r="F32" s="12">
        <v>1.45</v>
      </c>
      <c r="G32" s="12">
        <v>1.45</v>
      </c>
      <c r="H32" s="12">
        <v>1.45</v>
      </c>
      <c r="I32" s="12">
        <v>1.45</v>
      </c>
      <c r="J32" s="12">
        <v>1.45</v>
      </c>
      <c r="K32" s="12">
        <v>1.45</v>
      </c>
      <c r="L32" s="12">
        <v>1.45</v>
      </c>
      <c r="M32" s="12">
        <v>1.45</v>
      </c>
      <c r="O32" s="11" t="s">
        <v>57</v>
      </c>
      <c r="P32" s="12">
        <v>1.45</v>
      </c>
      <c r="Q32" s="12">
        <v>1.45</v>
      </c>
      <c r="R32" s="12">
        <v>1.45</v>
      </c>
      <c r="S32" s="12">
        <v>1.45</v>
      </c>
      <c r="T32" s="12">
        <v>1.45</v>
      </c>
      <c r="U32" s="12">
        <v>1.45</v>
      </c>
      <c r="V32" s="12">
        <v>1.45</v>
      </c>
      <c r="W32" s="12">
        <v>1.45</v>
      </c>
      <c r="X32" s="12">
        <v>1.45</v>
      </c>
    </row>
    <row r="33" spans="2:25" x14ac:dyDescent="0.25">
      <c r="B33" s="11" t="s">
        <v>6</v>
      </c>
      <c r="C33" s="12">
        <v>194.67000000000002</v>
      </c>
      <c r="D33" s="12">
        <v>199.92000000000002</v>
      </c>
      <c r="E33" s="12">
        <v>202.44000000000003</v>
      </c>
      <c r="F33" s="12">
        <v>207.26000000000005</v>
      </c>
      <c r="G33" s="12">
        <v>198.15000000000003</v>
      </c>
      <c r="H33" s="12">
        <v>194.56000000000003</v>
      </c>
      <c r="I33" s="12">
        <v>185.78</v>
      </c>
      <c r="J33" s="12">
        <v>184.75000000000003</v>
      </c>
      <c r="K33" s="12">
        <v>183.92000000000002</v>
      </c>
      <c r="L33" s="12">
        <v>181.95000000000002</v>
      </c>
      <c r="M33" s="12">
        <v>149.72</v>
      </c>
      <c r="O33" s="11" t="s">
        <v>6</v>
      </c>
      <c r="P33" s="12">
        <v>148.54</v>
      </c>
      <c r="Q33" s="12">
        <v>138.03</v>
      </c>
      <c r="R33" s="12">
        <v>133.23000000000002</v>
      </c>
      <c r="S33" s="12">
        <v>132.45000000000002</v>
      </c>
      <c r="T33" s="12">
        <v>98.679999999999993</v>
      </c>
      <c r="U33" s="12">
        <v>97.34</v>
      </c>
      <c r="V33" s="12">
        <v>96.8</v>
      </c>
      <c r="W33" s="12">
        <v>96.27</v>
      </c>
      <c r="X33" s="12">
        <v>94.079999999999984</v>
      </c>
    </row>
    <row r="34" spans="2:25" x14ac:dyDescent="0.25">
      <c r="B34" s="11" t="s">
        <v>7</v>
      </c>
      <c r="C34" s="12">
        <v>3.18</v>
      </c>
      <c r="D34" s="12">
        <v>3.18</v>
      </c>
      <c r="E34" s="12">
        <v>3.18</v>
      </c>
      <c r="F34" s="12">
        <v>3.18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O34" s="11" t="s">
        <v>7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2:25" x14ac:dyDescent="0.25">
      <c r="B35" s="11" t="s">
        <v>58</v>
      </c>
      <c r="C35" s="12">
        <v>-165.36</v>
      </c>
      <c r="D35" s="12">
        <v>-165.37</v>
      </c>
      <c r="E35" s="12">
        <v>-165.37</v>
      </c>
      <c r="F35" s="12">
        <v>-165.37</v>
      </c>
      <c r="G35" s="12">
        <v>-160.95000000000002</v>
      </c>
      <c r="H35" s="12">
        <v>-110.06</v>
      </c>
      <c r="I35" s="12">
        <v>-110.07000000000001</v>
      </c>
      <c r="J35" s="12">
        <v>-79.540000000000006</v>
      </c>
      <c r="K35" s="12">
        <v>-79.540000000000006</v>
      </c>
      <c r="L35" s="12">
        <v>-79.53</v>
      </c>
      <c r="M35" s="12">
        <v>-79.540000000000006</v>
      </c>
      <c r="O35" s="11" t="s">
        <v>58</v>
      </c>
      <c r="P35" s="12">
        <v>-79.52</v>
      </c>
      <c r="Q35" s="12">
        <v>-78.010000000000005</v>
      </c>
      <c r="R35" s="12">
        <v>-78</v>
      </c>
      <c r="S35" s="12">
        <v>-77.989999999999995</v>
      </c>
      <c r="T35" s="12">
        <v>-77.989999999999995</v>
      </c>
      <c r="U35" s="12">
        <v>-78.010000000000005</v>
      </c>
      <c r="V35" s="12">
        <v>-78</v>
      </c>
      <c r="W35" s="12">
        <v>-77.989999999999995</v>
      </c>
      <c r="X35" s="12">
        <v>-23.86</v>
      </c>
    </row>
    <row r="36" spans="2:25" x14ac:dyDescent="0.25">
      <c r="B36" s="11" t="s">
        <v>8</v>
      </c>
      <c r="C36" s="12">
        <v>-2.2999999999999998</v>
      </c>
      <c r="D36" s="12">
        <v>-2.2999999999999998</v>
      </c>
      <c r="E36" s="12">
        <v>-2.2999999999999998</v>
      </c>
      <c r="F36" s="12">
        <v>-2.2999999999999998</v>
      </c>
      <c r="G36" s="12">
        <v>-2.2999999999999998</v>
      </c>
      <c r="H36" s="12">
        <v>-2.2999999999999998</v>
      </c>
      <c r="I36" s="12">
        <v>-2.2999999999999998</v>
      </c>
      <c r="J36" s="12">
        <v>-2.2999999999999998</v>
      </c>
      <c r="K36" s="12">
        <v>-2.2999999999999998</v>
      </c>
      <c r="L36" s="12">
        <v>-2.2999999999999998</v>
      </c>
      <c r="M36" s="12">
        <v>-2.2999999999999998</v>
      </c>
      <c r="O36" s="11" t="s">
        <v>8</v>
      </c>
      <c r="P36" s="12">
        <v>-2.2999999999999998</v>
      </c>
      <c r="Q36" s="12">
        <v>-2.2999999999999998</v>
      </c>
      <c r="R36" s="12">
        <v>-2.2999999999999998</v>
      </c>
      <c r="S36" s="12">
        <v>-2.2999999999999998</v>
      </c>
      <c r="T36" s="12">
        <v>-2.2999999999999998</v>
      </c>
      <c r="U36" s="12">
        <v>-2.2999999999999998</v>
      </c>
      <c r="V36" s="12">
        <v>-2.2999999999999998</v>
      </c>
      <c r="W36" s="12">
        <v>-2.2999999999999998</v>
      </c>
      <c r="X36" s="12">
        <v>-2.2999999999999998</v>
      </c>
    </row>
    <row r="37" spans="2:25" x14ac:dyDescent="0.25">
      <c r="B37" s="13" t="s">
        <v>23</v>
      </c>
      <c r="C37" s="14">
        <v>3243.7299999999996</v>
      </c>
      <c r="D37" s="14">
        <v>3252.6800000000003</v>
      </c>
      <c r="E37" s="14">
        <v>3096.74</v>
      </c>
      <c r="F37" s="14">
        <v>3190.7</v>
      </c>
      <c r="G37" s="14">
        <v>3011.3900000000003</v>
      </c>
      <c r="H37" s="14">
        <v>2942.11</v>
      </c>
      <c r="I37" s="14">
        <v>3027.7</v>
      </c>
      <c r="J37" s="14">
        <v>3056.1699999999996</v>
      </c>
      <c r="K37" s="14">
        <v>3041.7999999999997</v>
      </c>
      <c r="L37" s="14">
        <v>3055.5899999999997</v>
      </c>
      <c r="M37" s="14">
        <v>3015.8199999999997</v>
      </c>
      <c r="O37" s="13" t="s">
        <v>23</v>
      </c>
      <c r="P37" s="14">
        <v>3012.2</v>
      </c>
      <c r="Q37" s="14">
        <v>2648.1099999999997</v>
      </c>
      <c r="R37" s="14">
        <v>2642.83</v>
      </c>
      <c r="S37" s="14">
        <v>2641.8599999999997</v>
      </c>
      <c r="T37" s="14">
        <v>2608.0699999999997</v>
      </c>
      <c r="U37" s="14">
        <v>2247.3899999999994</v>
      </c>
      <c r="V37" s="14">
        <v>2246.8399999999997</v>
      </c>
      <c r="W37" s="14">
        <v>2246.2999999999997</v>
      </c>
      <c r="X37" s="14">
        <v>2298.2199999999993</v>
      </c>
    </row>
    <row r="38" spans="2:25" ht="6.95" customHeight="1" x14ac:dyDescent="0.25">
      <c r="B38" s="13"/>
      <c r="C38" s="12"/>
      <c r="D38" s="15"/>
      <c r="E38" s="42"/>
      <c r="F38" s="42"/>
      <c r="G38" s="42"/>
      <c r="H38" s="42"/>
      <c r="I38" s="42"/>
      <c r="J38" s="15"/>
      <c r="K38" s="42"/>
      <c r="L38" s="15"/>
      <c r="M38" s="15"/>
      <c r="O38" s="13"/>
      <c r="P38" s="12"/>
      <c r="Q38" s="15"/>
      <c r="R38" s="15"/>
      <c r="S38" s="15"/>
      <c r="T38" s="15"/>
      <c r="U38" s="15"/>
      <c r="V38" s="15"/>
      <c r="W38" s="15"/>
      <c r="X38" s="15"/>
    </row>
    <row r="39" spans="2:25" x14ac:dyDescent="0.25">
      <c r="B39" s="11" t="s">
        <v>11</v>
      </c>
      <c r="C39" s="12">
        <v>3160.3049999999994</v>
      </c>
      <c r="D39" s="12">
        <v>3191.97</v>
      </c>
      <c r="E39" s="12">
        <v>3252.2170000000001</v>
      </c>
      <c r="F39" s="12">
        <v>3267.5769999999998</v>
      </c>
      <c r="G39" s="12">
        <v>3290.6650000000004</v>
      </c>
      <c r="H39" s="12">
        <v>3314.9109999999996</v>
      </c>
      <c r="I39" s="12">
        <v>3338.0520000000001</v>
      </c>
      <c r="J39" s="12">
        <v>3364.3989999999999</v>
      </c>
      <c r="K39" s="12">
        <v>3391.1409999999996</v>
      </c>
      <c r="L39" s="12">
        <v>3413.6329999999998</v>
      </c>
      <c r="M39" s="12">
        <v>3437.2360000000003</v>
      </c>
      <c r="O39" s="11" t="s">
        <v>11</v>
      </c>
      <c r="P39" s="12">
        <v>3460.7239999999997</v>
      </c>
      <c r="Q39" s="12">
        <v>3487.2290000000003</v>
      </c>
      <c r="R39" s="12">
        <v>3511.7539999999999</v>
      </c>
      <c r="S39" s="12">
        <v>3536.2150000000001</v>
      </c>
      <c r="T39" s="12">
        <v>3559.3739999999998</v>
      </c>
      <c r="U39" s="12">
        <v>3585.2199999999993</v>
      </c>
      <c r="V39" s="12">
        <v>3607.9569999999999</v>
      </c>
      <c r="W39" s="12">
        <v>3634.3139999999999</v>
      </c>
      <c r="X39" s="12">
        <v>3660.4939999999997</v>
      </c>
    </row>
    <row r="40" spans="2:25" x14ac:dyDescent="0.25">
      <c r="B40" s="16" t="s">
        <v>13</v>
      </c>
      <c r="C40" s="12">
        <v>-6.3050000000000006</v>
      </c>
      <c r="D40" s="12">
        <v>-9.17</v>
      </c>
      <c r="E40" s="12">
        <v>-11.617000000000001</v>
      </c>
      <c r="F40" s="12">
        <v>-14.677</v>
      </c>
      <c r="G40" s="12">
        <v>-17.465</v>
      </c>
      <c r="H40" s="12">
        <v>-20.010999999999999</v>
      </c>
      <c r="I40" s="12">
        <v>-22.552</v>
      </c>
      <c r="J40" s="12">
        <v>-25.699000000000002</v>
      </c>
      <c r="K40" s="12">
        <v>-29.241</v>
      </c>
      <c r="L40" s="12">
        <v>-33.033000000000001</v>
      </c>
      <c r="M40" s="12">
        <v>-37.035999999999994</v>
      </c>
      <c r="O40" s="16" t="s">
        <v>13</v>
      </c>
      <c r="P40" s="12">
        <v>-42.024000000000001</v>
      </c>
      <c r="Q40" s="12">
        <v>-48.429000000000002</v>
      </c>
      <c r="R40" s="12">
        <v>-55.854000000000006</v>
      </c>
      <c r="S40" s="12">
        <v>-64.215000000000003</v>
      </c>
      <c r="T40" s="12">
        <v>-72.573999999999998</v>
      </c>
      <c r="U40" s="12">
        <v>-81.72</v>
      </c>
      <c r="V40" s="12">
        <v>-91.557000000000002</v>
      </c>
      <c r="W40" s="12">
        <v>-102.31400000000001</v>
      </c>
      <c r="X40" s="12">
        <v>-113.39400000000001</v>
      </c>
    </row>
    <row r="41" spans="2:25" x14ac:dyDescent="0.25">
      <c r="B41" s="16" t="s">
        <v>14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O41" s="16" t="s">
        <v>14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2:25" x14ac:dyDescent="0.25">
      <c r="B42" s="16" t="s">
        <v>15</v>
      </c>
      <c r="C42" s="12">
        <v>-66.95</v>
      </c>
      <c r="D42" s="12">
        <v>-96.72</v>
      </c>
      <c r="E42" s="12">
        <v>-126.00999999999999</v>
      </c>
      <c r="F42" s="12">
        <v>-151.88</v>
      </c>
      <c r="G42" s="12">
        <v>-175.33</v>
      </c>
      <c r="H42" s="12">
        <v>-195.77999999999997</v>
      </c>
      <c r="I42" s="12">
        <v>-214.14</v>
      </c>
      <c r="J42" s="12">
        <v>-232.25</v>
      </c>
      <c r="K42" s="12">
        <v>-248.39</v>
      </c>
      <c r="L42" s="12">
        <v>-263.27999999999997</v>
      </c>
      <c r="M42" s="12">
        <v>-277.75</v>
      </c>
      <c r="O42" s="16" t="s">
        <v>15</v>
      </c>
      <c r="P42" s="12">
        <v>-291.16000000000003</v>
      </c>
      <c r="Q42" s="12">
        <v>-303.8</v>
      </c>
      <c r="R42" s="12">
        <v>-316.16000000000003</v>
      </c>
      <c r="S42" s="12">
        <v>-328.16</v>
      </c>
      <c r="T42" s="12">
        <v>-339.60000000000008</v>
      </c>
      <c r="U42" s="12">
        <v>-349.91</v>
      </c>
      <c r="V42" s="12">
        <v>-359.64000000000004</v>
      </c>
      <c r="W42" s="12">
        <v>-369.52000000000004</v>
      </c>
      <c r="X42" s="12">
        <v>-379.11000000000007</v>
      </c>
      <c r="Y42" s="12"/>
    </row>
    <row r="43" spans="2:25" x14ac:dyDescent="0.25">
      <c r="B43" s="13" t="s">
        <v>25</v>
      </c>
      <c r="C43" s="14">
        <v>3087.0499999999997</v>
      </c>
      <c r="D43" s="14">
        <v>3086.08</v>
      </c>
      <c r="E43" s="14">
        <v>3114.59</v>
      </c>
      <c r="F43" s="14">
        <v>3101.0199999999995</v>
      </c>
      <c r="G43" s="14">
        <v>3097.8700000000003</v>
      </c>
      <c r="H43" s="14">
        <v>3099.12</v>
      </c>
      <c r="I43" s="14">
        <v>3101.36</v>
      </c>
      <c r="J43" s="14">
        <v>3106.45</v>
      </c>
      <c r="K43" s="14">
        <v>3113.5099999999998</v>
      </c>
      <c r="L43" s="14">
        <v>3117.3199999999997</v>
      </c>
      <c r="M43" s="14">
        <v>3122.4500000000003</v>
      </c>
      <c r="O43" s="13" t="s">
        <v>25</v>
      </c>
      <c r="P43" s="14">
        <v>3127.54</v>
      </c>
      <c r="Q43" s="14">
        <v>3135</v>
      </c>
      <c r="R43" s="14">
        <v>3139.7400000000002</v>
      </c>
      <c r="S43" s="14">
        <v>3143.84</v>
      </c>
      <c r="T43" s="14">
        <v>3147.2</v>
      </c>
      <c r="U43" s="14">
        <v>3153.5899999999997</v>
      </c>
      <c r="V43" s="14">
        <v>3156.76</v>
      </c>
      <c r="W43" s="14">
        <v>3162.48</v>
      </c>
      <c r="X43" s="14">
        <v>3167.99</v>
      </c>
    </row>
    <row r="44" spans="2:25" ht="6.95" customHeight="1" x14ac:dyDescent="0.25">
      <c r="B44" s="13"/>
      <c r="C44" s="15"/>
      <c r="D44" s="15"/>
      <c r="E44" s="42"/>
      <c r="F44" s="42"/>
      <c r="G44" s="42"/>
      <c r="H44" s="42"/>
      <c r="I44" s="42"/>
      <c r="J44" s="15"/>
      <c r="K44" s="42"/>
      <c r="L44" s="15"/>
      <c r="M44" s="15"/>
      <c r="O44" s="13"/>
      <c r="P44" s="15"/>
      <c r="Q44" s="15"/>
      <c r="R44" s="15"/>
      <c r="S44" s="15"/>
      <c r="T44" s="15"/>
      <c r="U44" s="15"/>
      <c r="V44" s="15"/>
      <c r="W44" s="15"/>
      <c r="X44" s="15"/>
    </row>
    <row r="45" spans="2:25" x14ac:dyDescent="0.25">
      <c r="B45" s="11" t="s">
        <v>17</v>
      </c>
      <c r="C45" s="12">
        <v>401.31649999999996</v>
      </c>
      <c r="D45" s="12">
        <v>401.19040000000001</v>
      </c>
      <c r="E45" s="12">
        <v>404.89670000000001</v>
      </c>
      <c r="F45" s="12">
        <v>403.13259999999997</v>
      </c>
      <c r="G45" s="12">
        <v>402.72310000000004</v>
      </c>
      <c r="H45" s="12">
        <v>402.88560000000001</v>
      </c>
      <c r="I45" s="12">
        <v>403.17680000000001</v>
      </c>
      <c r="J45" s="12">
        <v>403.83850000000001</v>
      </c>
      <c r="K45" s="12">
        <v>404.75630000000001</v>
      </c>
      <c r="L45" s="12">
        <v>405.2516</v>
      </c>
      <c r="M45" s="12">
        <v>405.91850000000005</v>
      </c>
      <c r="O45" s="11" t="s">
        <v>17</v>
      </c>
      <c r="P45" s="12">
        <v>406.58019999999999</v>
      </c>
      <c r="Q45" s="12">
        <v>407.55</v>
      </c>
      <c r="R45" s="12">
        <v>408.16620000000006</v>
      </c>
      <c r="S45" s="12">
        <v>408.69920000000002</v>
      </c>
      <c r="T45" s="12">
        <v>409.13599999999997</v>
      </c>
      <c r="U45" s="12">
        <v>409.96669999999995</v>
      </c>
      <c r="V45" s="12">
        <v>410.37880000000007</v>
      </c>
      <c r="W45" s="12">
        <v>411.12240000000003</v>
      </c>
      <c r="X45" s="12">
        <v>411.83869999999996</v>
      </c>
    </row>
    <row r="46" spans="2:25" ht="6.95" customHeight="1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M46" s="15"/>
      <c r="O46" s="13"/>
      <c r="P46" s="15"/>
      <c r="Q46" s="15"/>
      <c r="R46" s="15"/>
      <c r="S46" s="15"/>
      <c r="T46" s="15"/>
      <c r="U46" s="15"/>
      <c r="V46" s="15"/>
      <c r="W46" s="15"/>
      <c r="X46" s="15"/>
    </row>
    <row r="47" spans="2:25" x14ac:dyDescent="0.25">
      <c r="B47" s="13" t="s">
        <v>27</v>
      </c>
      <c r="C47" s="14">
        <v>3488.3664999999996</v>
      </c>
      <c r="D47" s="14">
        <v>3487.2703999999999</v>
      </c>
      <c r="E47" s="14">
        <v>3519.4867000000004</v>
      </c>
      <c r="F47" s="14">
        <v>3504.1525999999994</v>
      </c>
      <c r="G47" s="14">
        <v>3500.5931000000005</v>
      </c>
      <c r="H47" s="14">
        <v>3502.0056</v>
      </c>
      <c r="I47" s="14">
        <v>3504.5368000000003</v>
      </c>
      <c r="J47" s="14">
        <v>3510.2884999999997</v>
      </c>
      <c r="K47" s="14">
        <v>3518.2662999999998</v>
      </c>
      <c r="L47" s="14">
        <v>3522.5715999999998</v>
      </c>
      <c r="M47" s="14">
        <v>3528.3685000000005</v>
      </c>
      <c r="O47" s="13" t="s">
        <v>27</v>
      </c>
      <c r="P47" s="14">
        <v>3534.1201999999998</v>
      </c>
      <c r="Q47" s="14">
        <v>3542.55</v>
      </c>
      <c r="R47" s="14">
        <v>3547.9062000000004</v>
      </c>
      <c r="S47" s="14">
        <v>3552.5392000000002</v>
      </c>
      <c r="T47" s="14">
        <v>3556.3359999999998</v>
      </c>
      <c r="U47" s="14">
        <v>3563.5566999999996</v>
      </c>
      <c r="V47" s="14">
        <v>3567.1388000000002</v>
      </c>
      <c r="W47" s="14">
        <v>3573.6024000000002</v>
      </c>
      <c r="X47" s="14">
        <v>3579.8286999999996</v>
      </c>
    </row>
    <row r="48" spans="2:25" x14ac:dyDescent="0.25">
      <c r="B48" s="13" t="s">
        <v>28</v>
      </c>
      <c r="C48" s="14">
        <v>-244.63650000000007</v>
      </c>
      <c r="D48" s="14">
        <v>-234.59039999999959</v>
      </c>
      <c r="E48" s="14">
        <v>-422.7467000000006</v>
      </c>
      <c r="F48" s="14">
        <v>-313.45259999999962</v>
      </c>
      <c r="G48" s="14">
        <v>-489.20310000000018</v>
      </c>
      <c r="H48" s="14">
        <v>-559.89559999999983</v>
      </c>
      <c r="I48" s="14">
        <v>-476.83680000000049</v>
      </c>
      <c r="J48" s="14">
        <v>-454.11850000000004</v>
      </c>
      <c r="K48" s="14">
        <v>-476.46630000000005</v>
      </c>
      <c r="L48" s="14">
        <v>-466.98160000000007</v>
      </c>
      <c r="M48" s="14">
        <v>-512.54850000000079</v>
      </c>
      <c r="O48" s="13" t="s">
        <v>28</v>
      </c>
      <c r="P48" s="14">
        <v>-521.92020000000002</v>
      </c>
      <c r="Q48" s="14">
        <v>-894.44000000000051</v>
      </c>
      <c r="R48" s="14">
        <v>-905.07620000000043</v>
      </c>
      <c r="S48" s="14">
        <v>-910.67920000000049</v>
      </c>
      <c r="T48" s="14">
        <v>-948.26600000000008</v>
      </c>
      <c r="U48" s="14">
        <v>-1316.1667000000002</v>
      </c>
      <c r="V48" s="14">
        <v>-1320.2988000000005</v>
      </c>
      <c r="W48" s="14">
        <v>-1327.3024000000005</v>
      </c>
      <c r="X48" s="14">
        <v>-1281.6087000000002</v>
      </c>
    </row>
    <row r="49" spans="2:24" x14ac:dyDescent="0.25">
      <c r="B49" s="19" t="s">
        <v>21</v>
      </c>
      <c r="C49" s="20">
        <v>1351.5</v>
      </c>
      <c r="D49" s="20">
        <v>1351.5</v>
      </c>
      <c r="E49" s="20">
        <v>1351.5</v>
      </c>
      <c r="F49" s="20">
        <v>1351.5</v>
      </c>
      <c r="G49" s="20">
        <v>1351.5</v>
      </c>
      <c r="H49" s="20">
        <v>1351.5</v>
      </c>
      <c r="I49" s="20">
        <v>1351.5</v>
      </c>
      <c r="J49" s="20">
        <v>1351.5</v>
      </c>
      <c r="K49" s="20">
        <v>1351.5</v>
      </c>
      <c r="L49" s="20">
        <v>1351.5</v>
      </c>
      <c r="M49" s="20">
        <v>1351.5</v>
      </c>
      <c r="O49" s="19" t="s">
        <v>21</v>
      </c>
      <c r="P49" s="20">
        <v>1351.5</v>
      </c>
      <c r="Q49" s="20">
        <v>1351.5</v>
      </c>
      <c r="R49" s="20">
        <v>1351.5</v>
      </c>
      <c r="S49" s="20">
        <v>1351.5</v>
      </c>
      <c r="T49" s="20">
        <v>1351.5</v>
      </c>
      <c r="U49" s="20">
        <v>1351.5</v>
      </c>
      <c r="V49" s="20">
        <v>1351.5</v>
      </c>
      <c r="W49" s="20">
        <v>1351.5</v>
      </c>
      <c r="X49" s="20">
        <v>1351.5</v>
      </c>
    </row>
    <row r="50" spans="2:24" x14ac:dyDescent="0.25"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O50" s="37" t="s">
        <v>29</v>
      </c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25">
      <c r="B51" s="13" t="s">
        <v>30</v>
      </c>
      <c r="C51" s="12">
        <v>10492.64</v>
      </c>
      <c r="D51" s="12">
        <v>10493.82</v>
      </c>
      <c r="E51" s="12">
        <v>10108.5</v>
      </c>
      <c r="F51" s="12">
        <v>10194.420000000002</v>
      </c>
      <c r="G51" s="12">
        <v>10068.890000000003</v>
      </c>
      <c r="H51" s="12">
        <v>9980.2200000000012</v>
      </c>
      <c r="I51" s="12">
        <v>10061.850000000002</v>
      </c>
      <c r="J51" s="12">
        <v>10042.82</v>
      </c>
      <c r="K51" s="12">
        <v>9919.6200000000008</v>
      </c>
      <c r="L51" s="12">
        <v>9911.9500000000007</v>
      </c>
      <c r="M51" s="12">
        <v>9868.5600000000013</v>
      </c>
      <c r="O51" s="13" t="s">
        <v>30</v>
      </c>
      <c r="P51" s="12">
        <v>9099.3100000000013</v>
      </c>
      <c r="Q51" s="12">
        <v>8728.73</v>
      </c>
      <c r="R51" s="12">
        <v>8340.7100000000009</v>
      </c>
      <c r="S51" s="12">
        <v>8290.130000000001</v>
      </c>
      <c r="T51" s="12">
        <v>8245.5600000000013</v>
      </c>
      <c r="U51" s="12">
        <v>7496.07</v>
      </c>
      <c r="V51" s="12">
        <v>7479.119999999999</v>
      </c>
      <c r="W51" s="12">
        <v>7389.3799999999992</v>
      </c>
      <c r="X51" s="12">
        <v>7389.13</v>
      </c>
    </row>
    <row r="52" spans="2:24" x14ac:dyDescent="0.25">
      <c r="B52" s="13" t="s">
        <v>31</v>
      </c>
      <c r="C52" s="12">
        <v>9729.6999999999989</v>
      </c>
      <c r="D52" s="12">
        <v>9742.7000000000007</v>
      </c>
      <c r="E52" s="12">
        <v>9743.4500000000007</v>
      </c>
      <c r="F52" s="12">
        <v>9758.0399999999991</v>
      </c>
      <c r="G52" s="12">
        <v>9793.07</v>
      </c>
      <c r="H52" s="12">
        <v>9823.76</v>
      </c>
      <c r="I52" s="12">
        <v>9829.17</v>
      </c>
      <c r="J52" s="12">
        <v>9850.2900000000009</v>
      </c>
      <c r="K52" s="12">
        <v>9892.0300000000007</v>
      </c>
      <c r="L52" s="12">
        <v>9831.43</v>
      </c>
      <c r="M52" s="12">
        <v>9851.01</v>
      </c>
      <c r="O52" s="13" t="s">
        <v>31</v>
      </c>
      <c r="P52" s="12">
        <v>9860.5499999999993</v>
      </c>
      <c r="Q52" s="12">
        <v>9909.86</v>
      </c>
      <c r="R52" s="12">
        <v>9935.94</v>
      </c>
      <c r="S52" s="12">
        <v>9975.9600000000009</v>
      </c>
      <c r="T52" s="12">
        <v>10061.32</v>
      </c>
      <c r="U52" s="12">
        <v>10099.969999999999</v>
      </c>
      <c r="V52" s="12">
        <v>10113.68</v>
      </c>
      <c r="W52" s="12">
        <v>10191.169999999998</v>
      </c>
      <c r="X52" s="12">
        <v>10283.08</v>
      </c>
    </row>
    <row r="53" spans="2:24" x14ac:dyDescent="0.25">
      <c r="B53" s="13" t="s">
        <v>32</v>
      </c>
      <c r="C53" s="12">
        <v>1290.2161999999998</v>
      </c>
      <c r="D53" s="12">
        <v>1291.9062000000001</v>
      </c>
      <c r="E53" s="12">
        <v>1292.0037</v>
      </c>
      <c r="F53" s="12">
        <v>1293.9004</v>
      </c>
      <c r="G53" s="12">
        <v>1298.4543000000001</v>
      </c>
      <c r="H53" s="12">
        <v>1302.4440000000002</v>
      </c>
      <c r="I53" s="12">
        <v>1303.1473000000001</v>
      </c>
      <c r="J53" s="12">
        <v>1305.8929000000001</v>
      </c>
      <c r="K53" s="12">
        <v>1311.3191000000002</v>
      </c>
      <c r="L53" s="12">
        <v>1303.4411</v>
      </c>
      <c r="M53" s="12">
        <v>1305.9865000000002</v>
      </c>
      <c r="O53" s="13" t="s">
        <v>32</v>
      </c>
      <c r="P53" s="12">
        <v>1307.2266999999997</v>
      </c>
      <c r="Q53" s="12">
        <v>1313.6369999999999</v>
      </c>
      <c r="R53" s="12">
        <v>1317.0274000000002</v>
      </c>
      <c r="S53" s="12">
        <v>1322.23</v>
      </c>
      <c r="T53" s="12">
        <v>1333.3267999999998</v>
      </c>
      <c r="U53" s="12">
        <v>1338.3513</v>
      </c>
      <c r="V53" s="12">
        <v>1340.1336000000001</v>
      </c>
      <c r="W53" s="12">
        <v>1350.2072999999998</v>
      </c>
      <c r="X53" s="12">
        <v>1362.1556</v>
      </c>
    </row>
    <row r="54" spans="2:24" x14ac:dyDescent="0.25">
      <c r="B54" s="13" t="s">
        <v>33</v>
      </c>
      <c r="C54" s="12">
        <v>11019.9162</v>
      </c>
      <c r="D54" s="12">
        <v>11034.6062</v>
      </c>
      <c r="E54" s="12">
        <v>11035.4537</v>
      </c>
      <c r="F54" s="12">
        <v>11051.940399999999</v>
      </c>
      <c r="G54" s="12">
        <v>11091.524299999999</v>
      </c>
      <c r="H54" s="12">
        <v>11126.204</v>
      </c>
      <c r="I54" s="12">
        <v>11132.317300000001</v>
      </c>
      <c r="J54" s="12">
        <v>11156.182900000002</v>
      </c>
      <c r="K54" s="12">
        <v>11203.349100000001</v>
      </c>
      <c r="L54" s="12">
        <v>11134.8711</v>
      </c>
      <c r="M54" s="12">
        <v>11156.996500000001</v>
      </c>
      <c r="O54" s="13" t="s">
        <v>33</v>
      </c>
      <c r="P54" s="12">
        <v>11167.776699999999</v>
      </c>
      <c r="Q54" s="12">
        <v>11223.497000000001</v>
      </c>
      <c r="R54" s="12">
        <v>11252.967400000001</v>
      </c>
      <c r="S54" s="12">
        <v>11298.19</v>
      </c>
      <c r="T54" s="12">
        <v>11394.646799999999</v>
      </c>
      <c r="U54" s="12">
        <v>11438.3213</v>
      </c>
      <c r="V54" s="12">
        <v>11453.813600000001</v>
      </c>
      <c r="W54" s="12">
        <v>11541.377299999998</v>
      </c>
      <c r="X54" s="12">
        <v>11645.2356</v>
      </c>
    </row>
    <row r="55" spans="2:24" x14ac:dyDescent="0.25">
      <c r="B55" s="13" t="s">
        <v>34</v>
      </c>
      <c r="C55" s="12">
        <v>-527.27620000000024</v>
      </c>
      <c r="D55" s="12">
        <v>-540.78620000000046</v>
      </c>
      <c r="E55" s="12">
        <v>-926.95370000000003</v>
      </c>
      <c r="F55" s="12">
        <v>-857.52039999999761</v>
      </c>
      <c r="G55" s="12">
        <v>-1022.6342999999961</v>
      </c>
      <c r="H55" s="12">
        <v>-1145.9839999999986</v>
      </c>
      <c r="I55" s="12">
        <v>-1070.4672999999984</v>
      </c>
      <c r="J55" s="12">
        <v>-1113.3629000000019</v>
      </c>
      <c r="K55" s="12">
        <v>-1283.7291000000005</v>
      </c>
      <c r="L55" s="12">
        <v>-1222.9210999999996</v>
      </c>
      <c r="M55" s="12">
        <v>-1288.4364999999998</v>
      </c>
      <c r="O55" s="13" t="s">
        <v>34</v>
      </c>
      <c r="P55" s="12">
        <v>-2068.4666999999972</v>
      </c>
      <c r="Q55" s="12">
        <v>-2494.7670000000016</v>
      </c>
      <c r="R55" s="12">
        <v>-2912.2574000000004</v>
      </c>
      <c r="S55" s="12">
        <v>-3008.0599999999995</v>
      </c>
      <c r="T55" s="12">
        <v>-3149.0867999999973</v>
      </c>
      <c r="U55" s="12">
        <v>-3942.2512999999999</v>
      </c>
      <c r="V55" s="12">
        <v>-3974.6936000000023</v>
      </c>
      <c r="W55" s="12">
        <v>-4151.9972999999991</v>
      </c>
      <c r="X55" s="12">
        <v>-4256.1055999999999</v>
      </c>
    </row>
    <row r="56" spans="2:24" ht="6.95" customHeight="1" x14ac:dyDescent="0.25"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13"/>
      <c r="P56" s="12"/>
      <c r="Q56" s="12"/>
      <c r="R56" s="12"/>
      <c r="S56" s="12"/>
      <c r="T56" s="12"/>
      <c r="U56" s="12"/>
      <c r="V56" s="12"/>
      <c r="W56" s="12"/>
      <c r="X56" s="12"/>
    </row>
    <row r="57" spans="2:24" x14ac:dyDescent="0.25">
      <c r="B57" s="13" t="s">
        <v>55</v>
      </c>
      <c r="C57" s="12">
        <v>0</v>
      </c>
      <c r="D57" s="12">
        <v>0</v>
      </c>
      <c r="E57" s="12">
        <v>0</v>
      </c>
      <c r="F57" s="12">
        <v>0</v>
      </c>
      <c r="G57" s="12">
        <v>173.8</v>
      </c>
      <c r="H57" s="12">
        <v>173.8</v>
      </c>
      <c r="I57" s="12">
        <v>173.8</v>
      </c>
      <c r="J57" s="12">
        <v>173.8</v>
      </c>
      <c r="K57" s="12">
        <v>173.8</v>
      </c>
      <c r="L57" s="12">
        <v>173.8</v>
      </c>
      <c r="M57" s="12">
        <v>173.8</v>
      </c>
      <c r="O57" s="13" t="s">
        <v>55</v>
      </c>
      <c r="P57" s="12">
        <v>173.8</v>
      </c>
      <c r="Q57" s="12">
        <v>173.8</v>
      </c>
      <c r="R57" s="12">
        <v>173.8</v>
      </c>
      <c r="S57" s="12">
        <v>173.8</v>
      </c>
      <c r="T57" s="12">
        <v>173.8</v>
      </c>
      <c r="U57" s="12">
        <v>173.8</v>
      </c>
      <c r="V57" s="12">
        <v>173.8</v>
      </c>
      <c r="W57" s="12">
        <v>173.8</v>
      </c>
      <c r="X57" s="12">
        <v>173.8</v>
      </c>
    </row>
    <row r="58" spans="2:24" x14ac:dyDescent="0.25">
      <c r="B58" s="13" t="s">
        <v>53</v>
      </c>
      <c r="C58" s="12">
        <v>-527.27620000000024</v>
      </c>
      <c r="D58" s="12">
        <v>-540.78620000000046</v>
      </c>
      <c r="E58" s="12">
        <v>-926.95370000000003</v>
      </c>
      <c r="F58" s="12">
        <v>-857.52039999999761</v>
      </c>
      <c r="G58" s="12">
        <v>-848.83429999999612</v>
      </c>
      <c r="H58" s="12">
        <v>-972.1839999999986</v>
      </c>
      <c r="I58" s="12">
        <v>-896.66729999999848</v>
      </c>
      <c r="J58" s="12">
        <v>-939.56290000000195</v>
      </c>
      <c r="K58" s="12">
        <v>-1109.9291000000005</v>
      </c>
      <c r="L58" s="12">
        <v>-1049.1210999999996</v>
      </c>
      <c r="M58" s="12">
        <v>-1114.6364999999998</v>
      </c>
      <c r="O58" s="13" t="s">
        <v>53</v>
      </c>
      <c r="P58" s="12">
        <v>-1894.6666999999973</v>
      </c>
      <c r="Q58" s="12">
        <v>-2320.9670000000015</v>
      </c>
      <c r="R58" s="12">
        <v>-2738.4574000000002</v>
      </c>
      <c r="S58" s="12">
        <v>-2834.2599999999993</v>
      </c>
      <c r="T58" s="12">
        <v>-2975.2867999999971</v>
      </c>
      <c r="U58" s="12">
        <v>-3768.4512999999997</v>
      </c>
      <c r="V58" s="12">
        <v>-3800.8936000000022</v>
      </c>
      <c r="W58" s="12">
        <v>-3978.1972999999989</v>
      </c>
      <c r="X58" s="12">
        <v>-4082.3055999999997</v>
      </c>
    </row>
    <row r="59" spans="2:24" ht="6.95" customHeight="1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O59" s="13"/>
      <c r="P59" s="12"/>
      <c r="Q59" s="12"/>
      <c r="R59" s="12"/>
      <c r="S59" s="12"/>
      <c r="T59" s="12"/>
      <c r="U59" s="12"/>
      <c r="V59" s="12"/>
      <c r="W59" s="12"/>
      <c r="X59" s="12"/>
    </row>
    <row r="60" spans="2:24" x14ac:dyDescent="0.25">
      <c r="B60" s="22" t="s">
        <v>21</v>
      </c>
      <c r="C60" s="20">
        <v>1669.5</v>
      </c>
      <c r="D60" s="20">
        <v>1669.5</v>
      </c>
      <c r="E60" s="20">
        <v>1669.5</v>
      </c>
      <c r="F60" s="20">
        <v>1669.5</v>
      </c>
      <c r="G60" s="20">
        <v>1669.5</v>
      </c>
      <c r="H60" s="20">
        <v>1669.5</v>
      </c>
      <c r="I60" s="20">
        <v>1669.5</v>
      </c>
      <c r="J60" s="20">
        <v>1669.5</v>
      </c>
      <c r="K60" s="20">
        <v>1669.5</v>
      </c>
      <c r="L60" s="20">
        <v>1669.5</v>
      </c>
      <c r="M60" s="20">
        <v>1669.5</v>
      </c>
      <c r="O60" s="22" t="s">
        <v>21</v>
      </c>
      <c r="P60" s="20">
        <v>1669.5</v>
      </c>
      <c r="Q60" s="20">
        <v>1669.5</v>
      </c>
      <c r="R60" s="20">
        <v>1669.5</v>
      </c>
      <c r="S60" s="20">
        <v>1669.5</v>
      </c>
      <c r="T60" s="20">
        <v>1669.5</v>
      </c>
      <c r="U60" s="20">
        <v>1669.5</v>
      </c>
      <c r="V60" s="20">
        <v>1669.5</v>
      </c>
      <c r="W60" s="20">
        <v>1669.5</v>
      </c>
      <c r="X60" s="20">
        <v>1669.5</v>
      </c>
    </row>
    <row r="61" spans="2:24" x14ac:dyDescent="0.25">
      <c r="B61" s="13" t="s">
        <v>54</v>
      </c>
      <c r="C61" s="12">
        <v>527.27620000000024</v>
      </c>
      <c r="D61" s="12">
        <v>540.78620000000046</v>
      </c>
      <c r="E61" s="12">
        <v>926.95370000000003</v>
      </c>
      <c r="F61" s="12">
        <v>857.52039999999761</v>
      </c>
      <c r="G61" s="12">
        <v>848.83429999999612</v>
      </c>
      <c r="H61" s="12">
        <v>972.1839999999986</v>
      </c>
      <c r="I61" s="12">
        <v>896.66729999999848</v>
      </c>
      <c r="J61" s="12">
        <v>939.56290000000195</v>
      </c>
      <c r="K61" s="12">
        <v>1109.9291000000005</v>
      </c>
      <c r="L61" s="12">
        <v>1049.1210999999996</v>
      </c>
      <c r="M61" s="12">
        <v>1114.6364999999998</v>
      </c>
      <c r="O61" s="13" t="s">
        <v>54</v>
      </c>
      <c r="P61" s="12">
        <v>1669.5</v>
      </c>
      <c r="Q61" s="12">
        <v>1669.5</v>
      </c>
      <c r="R61" s="12">
        <v>1669.5</v>
      </c>
      <c r="S61" s="12">
        <v>1669.5</v>
      </c>
      <c r="T61" s="12">
        <v>1669.5</v>
      </c>
      <c r="U61" s="12">
        <v>1669.5</v>
      </c>
      <c r="V61" s="12">
        <v>1669.5</v>
      </c>
      <c r="W61" s="12">
        <v>1669.5</v>
      </c>
      <c r="X61" s="12">
        <v>1669.5</v>
      </c>
    </row>
    <row r="62" spans="2:24" x14ac:dyDescent="0.25">
      <c r="B62" s="23" t="s">
        <v>35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O62" s="23" t="s">
        <v>35</v>
      </c>
      <c r="P62" s="12">
        <v>-225.16669999999726</v>
      </c>
      <c r="Q62" s="12">
        <v>-651.46700000000146</v>
      </c>
      <c r="R62" s="12">
        <v>-1068.9574000000002</v>
      </c>
      <c r="S62" s="12">
        <v>-1164.7599999999993</v>
      </c>
      <c r="T62" s="12">
        <v>-1305.7867999999971</v>
      </c>
      <c r="U62" s="12">
        <v>-2098.9512999999997</v>
      </c>
      <c r="V62" s="12">
        <v>-2131.3936000000022</v>
      </c>
      <c r="W62" s="12">
        <v>-2308.6972999999989</v>
      </c>
      <c r="X62" s="12">
        <v>-2412.8055999999997</v>
      </c>
    </row>
    <row r="63" spans="2:24" x14ac:dyDescent="0.25"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8"/>
      <c r="O63" s="13"/>
      <c r="P63" s="18"/>
      <c r="Q63" s="18"/>
      <c r="R63" s="18"/>
      <c r="S63" s="18"/>
      <c r="T63" s="18"/>
      <c r="U63" s="18"/>
      <c r="V63" s="18"/>
      <c r="W63" s="18"/>
      <c r="X63" s="18"/>
    </row>
    <row r="64" spans="2:24" ht="15" customHeight="1" x14ac:dyDescent="0.25"/>
    <row r="65" spans="2:13" ht="30" customHeight="1" x14ac:dyDescent="0.25">
      <c r="B65" s="52" t="s">
        <v>66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</sheetData>
  <mergeCells count="1">
    <mergeCell ref="B65:M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showGridLines="0" workbookViewId="0"/>
  </sheetViews>
  <sheetFormatPr defaultRowHeight="15" x14ac:dyDescent="0.25"/>
  <cols>
    <col min="1" max="1" width="4.7109375" style="39" customWidth="1"/>
    <col min="2" max="2" width="35.7109375" style="39" customWidth="1"/>
    <col min="3" max="3" width="8.140625" style="39" hidden="1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13" width="8.28515625" style="39" customWidth="1"/>
    <col min="14" max="14" width="17.28515625" style="39" customWidth="1"/>
    <col min="15" max="15" width="37.7109375" style="39" customWidth="1"/>
    <col min="16" max="25" width="8.28515625" style="39" customWidth="1"/>
    <col min="26" max="16384" width="9.140625" style="39"/>
  </cols>
  <sheetData>
    <row r="1" spans="2:24" x14ac:dyDescent="0.25">
      <c r="C1" s="9"/>
      <c r="D1" s="40"/>
      <c r="E1" s="40"/>
      <c r="F1" s="40"/>
    </row>
    <row r="2" spans="2:24" ht="15.75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O2" s="1"/>
      <c r="P2" s="2"/>
      <c r="Q2" s="2"/>
      <c r="R2" s="2"/>
      <c r="S2" s="2"/>
      <c r="T2" s="2"/>
      <c r="U2" s="2"/>
      <c r="V2" s="2"/>
      <c r="W2" s="2"/>
      <c r="X2" s="2"/>
    </row>
    <row r="3" spans="2:24" ht="17.25" x14ac:dyDescent="0.25">
      <c r="B3" s="35" t="s">
        <v>60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O3" s="4"/>
      <c r="P3" s="5"/>
      <c r="Q3" s="5"/>
      <c r="R3" s="5"/>
      <c r="S3" s="5"/>
      <c r="T3" s="5"/>
      <c r="U3" s="5"/>
      <c r="V3" s="5"/>
      <c r="W3" s="5"/>
      <c r="X3" s="5"/>
    </row>
    <row r="4" spans="2:24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M4" s="8"/>
      <c r="O4" s="7"/>
      <c r="P4" s="8"/>
      <c r="Q4" s="8"/>
      <c r="R4" s="8"/>
      <c r="S4" s="8"/>
      <c r="T4" s="8"/>
      <c r="U4" s="8"/>
      <c r="V4" s="8"/>
      <c r="W4" s="8"/>
      <c r="X4" s="8"/>
    </row>
    <row r="5" spans="2:24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O5" s="9" t="s">
        <v>1</v>
      </c>
      <c r="P5" s="10">
        <v>2028</v>
      </c>
      <c r="Q5" s="10">
        <v>2029</v>
      </c>
      <c r="R5" s="10">
        <v>2030</v>
      </c>
      <c r="S5" s="10">
        <v>2031</v>
      </c>
      <c r="T5" s="10">
        <v>2032</v>
      </c>
      <c r="U5" s="10">
        <v>2033</v>
      </c>
      <c r="V5" s="10">
        <v>2034</v>
      </c>
      <c r="W5" s="10">
        <v>2035</v>
      </c>
      <c r="X5" s="10">
        <v>2036</v>
      </c>
    </row>
    <row r="6" spans="2:24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37" t="s">
        <v>2</v>
      </c>
      <c r="P6" s="38"/>
      <c r="Q6" s="38"/>
      <c r="R6" s="38"/>
      <c r="S6" s="38"/>
      <c r="T6" s="38"/>
      <c r="U6" s="38"/>
      <c r="V6" s="38"/>
      <c r="W6" s="38"/>
      <c r="X6" s="38"/>
    </row>
    <row r="7" spans="2:24" x14ac:dyDescent="0.25">
      <c r="B7" s="11" t="s">
        <v>3</v>
      </c>
      <c r="C7" s="12">
        <v>6513.52</v>
      </c>
      <c r="D7" s="12">
        <v>6513.52</v>
      </c>
      <c r="E7" s="12">
        <v>6233.52</v>
      </c>
      <c r="F7" s="12">
        <v>6233.52</v>
      </c>
      <c r="G7" s="12">
        <v>5846.52</v>
      </c>
      <c r="H7" s="12">
        <v>5846.52</v>
      </c>
      <c r="I7" s="12">
        <v>5846.52</v>
      </c>
      <c r="J7" s="12">
        <v>5846.52</v>
      </c>
      <c r="K7" s="12">
        <v>5842.7200000000012</v>
      </c>
      <c r="L7" s="12">
        <v>5753.35</v>
      </c>
      <c r="M7" s="12">
        <v>5753.35</v>
      </c>
      <c r="O7" s="11" t="s">
        <v>3</v>
      </c>
      <c r="P7" s="12">
        <v>4991.3500000000004</v>
      </c>
      <c r="Q7" s="12">
        <v>4991.3500000000004</v>
      </c>
      <c r="R7" s="12">
        <v>4634.3500000000013</v>
      </c>
      <c r="S7" s="12">
        <v>4556.5700000000006</v>
      </c>
      <c r="T7" s="12">
        <v>4556.5700000000006</v>
      </c>
      <c r="U7" s="12">
        <v>4199.7700000000004</v>
      </c>
      <c r="V7" s="12">
        <v>4199.7700000000004</v>
      </c>
      <c r="W7" s="12">
        <v>4118.2299999999996</v>
      </c>
      <c r="X7" s="12">
        <v>4118.2299999999996</v>
      </c>
    </row>
    <row r="8" spans="2:24" x14ac:dyDescent="0.25">
      <c r="B8" s="11" t="s">
        <v>4</v>
      </c>
      <c r="C8" s="12">
        <v>71.34</v>
      </c>
      <c r="D8" s="12">
        <v>72.27</v>
      </c>
      <c r="E8" s="12">
        <v>72.27</v>
      </c>
      <c r="F8" s="12">
        <v>72.27</v>
      </c>
      <c r="G8" s="12">
        <v>72.27</v>
      </c>
      <c r="H8" s="12">
        <v>72.27</v>
      </c>
      <c r="I8" s="12">
        <v>72.27</v>
      </c>
      <c r="J8" s="12">
        <v>72.27</v>
      </c>
      <c r="K8" s="12">
        <v>72.27</v>
      </c>
      <c r="L8" s="12">
        <v>72.27</v>
      </c>
      <c r="M8" s="12">
        <v>72.27</v>
      </c>
      <c r="O8" s="11" t="s">
        <v>4</v>
      </c>
      <c r="P8" s="12">
        <v>72.27</v>
      </c>
      <c r="Q8" s="12">
        <v>72.27</v>
      </c>
      <c r="R8" s="12">
        <v>72.27</v>
      </c>
      <c r="S8" s="12">
        <v>72.27</v>
      </c>
      <c r="T8" s="12">
        <v>72.27</v>
      </c>
      <c r="U8" s="12">
        <v>72.27</v>
      </c>
      <c r="V8" s="12">
        <v>72.27</v>
      </c>
      <c r="W8" s="12">
        <v>72.27</v>
      </c>
      <c r="X8" s="12">
        <v>72.27</v>
      </c>
    </row>
    <row r="9" spans="2:24" x14ac:dyDescent="0.25">
      <c r="B9" s="11" t="s">
        <v>5</v>
      </c>
      <c r="C9" s="12">
        <v>201.43000000000004</v>
      </c>
      <c r="D9" s="12">
        <v>201.42000000000004</v>
      </c>
      <c r="E9" s="12">
        <v>201.42000000000004</v>
      </c>
      <c r="F9" s="12">
        <v>198.76000000000005</v>
      </c>
      <c r="G9" s="12">
        <v>191.01</v>
      </c>
      <c r="H9" s="12">
        <v>191.01</v>
      </c>
      <c r="I9" s="12">
        <v>191</v>
      </c>
      <c r="J9" s="12">
        <v>191</v>
      </c>
      <c r="K9" s="12">
        <v>190.99</v>
      </c>
      <c r="L9" s="12">
        <v>180.8</v>
      </c>
      <c r="M9" s="12">
        <v>180.79000000000002</v>
      </c>
      <c r="O9" s="11" t="s">
        <v>5</v>
      </c>
      <c r="P9" s="12">
        <v>180.78000000000003</v>
      </c>
      <c r="Q9" s="12">
        <v>165.14000000000001</v>
      </c>
      <c r="R9" s="12">
        <v>127.05000000000001</v>
      </c>
      <c r="S9" s="12">
        <v>127.05000000000001</v>
      </c>
      <c r="T9" s="12">
        <v>127.03999999999999</v>
      </c>
      <c r="U9" s="12">
        <v>127.03999999999999</v>
      </c>
      <c r="V9" s="12">
        <v>127.03</v>
      </c>
      <c r="W9" s="12">
        <v>127.03</v>
      </c>
      <c r="X9" s="12">
        <v>127.02000000000001</v>
      </c>
    </row>
    <row r="10" spans="2:24" x14ac:dyDescent="0.25">
      <c r="B10" s="11" t="s">
        <v>57</v>
      </c>
      <c r="C10" s="12">
        <v>734.06000000000006</v>
      </c>
      <c r="D10" s="12">
        <v>734.06000000000006</v>
      </c>
      <c r="E10" s="12">
        <v>734.06000000000006</v>
      </c>
      <c r="F10" s="12">
        <v>734.06000000000006</v>
      </c>
      <c r="G10" s="12">
        <v>234.59</v>
      </c>
      <c r="H10" s="12">
        <v>234.59</v>
      </c>
      <c r="I10" s="12">
        <v>234.59</v>
      </c>
      <c r="J10" s="12">
        <v>121.37</v>
      </c>
      <c r="K10" s="12">
        <v>121.37</v>
      </c>
      <c r="L10" s="12">
        <v>121.37</v>
      </c>
      <c r="M10" s="12">
        <v>121.37</v>
      </c>
      <c r="O10" s="11" t="s">
        <v>57</v>
      </c>
      <c r="P10" s="12">
        <v>121.37</v>
      </c>
      <c r="Q10" s="12">
        <v>121.37</v>
      </c>
      <c r="R10" s="12">
        <v>121.37</v>
      </c>
      <c r="S10" s="12">
        <v>121.37</v>
      </c>
      <c r="T10" s="12">
        <v>121.37</v>
      </c>
      <c r="U10" s="12">
        <v>121.37</v>
      </c>
      <c r="V10" s="12">
        <v>121.37</v>
      </c>
      <c r="W10" s="12">
        <v>121.37</v>
      </c>
      <c r="X10" s="12">
        <v>121.37</v>
      </c>
    </row>
    <row r="11" spans="2:24" x14ac:dyDescent="0.25">
      <c r="B11" s="11" t="s">
        <v>6</v>
      </c>
      <c r="C11" s="12">
        <v>646.79000000000008</v>
      </c>
      <c r="D11" s="12">
        <v>688.11</v>
      </c>
      <c r="E11" s="12">
        <v>679.55000000000007</v>
      </c>
      <c r="F11" s="12">
        <v>676.35000000000014</v>
      </c>
      <c r="G11" s="12">
        <v>668.11999999999989</v>
      </c>
      <c r="H11" s="12">
        <v>658.01999999999987</v>
      </c>
      <c r="I11" s="12">
        <v>604.11000000000013</v>
      </c>
      <c r="J11" s="12">
        <v>600.24999999999989</v>
      </c>
      <c r="K11" s="12">
        <v>595.08999999999992</v>
      </c>
      <c r="L11" s="12">
        <v>591.2299999999999</v>
      </c>
      <c r="M11" s="12">
        <v>587.62</v>
      </c>
      <c r="O11" s="11" t="s">
        <v>6</v>
      </c>
      <c r="P11" s="12">
        <v>580.29999999999995</v>
      </c>
      <c r="Q11" s="12">
        <v>576.72</v>
      </c>
      <c r="R11" s="12">
        <v>573.12999999999988</v>
      </c>
      <c r="S11" s="12">
        <v>569.64</v>
      </c>
      <c r="T11" s="12">
        <v>558.96999999999991</v>
      </c>
      <c r="U11" s="12">
        <v>514.01999999999987</v>
      </c>
      <c r="V11" s="12">
        <v>510.62999999999988</v>
      </c>
      <c r="W11" s="12">
        <v>492.55</v>
      </c>
      <c r="X11" s="12">
        <v>108.79</v>
      </c>
    </row>
    <row r="12" spans="2:24" x14ac:dyDescent="0.25">
      <c r="B12" s="11" t="s">
        <v>7</v>
      </c>
      <c r="C12" s="12">
        <v>21.2</v>
      </c>
      <c r="D12" s="12">
        <v>21.2</v>
      </c>
      <c r="E12" s="12">
        <v>21.2</v>
      </c>
      <c r="F12" s="12">
        <v>21.2</v>
      </c>
      <c r="G12" s="12">
        <v>21.2</v>
      </c>
      <c r="H12" s="12">
        <v>21.2</v>
      </c>
      <c r="I12" s="12">
        <v>21.2</v>
      </c>
      <c r="J12" s="12">
        <v>21.2</v>
      </c>
      <c r="K12" s="12">
        <v>21.2</v>
      </c>
      <c r="L12" s="12">
        <v>21.2</v>
      </c>
      <c r="M12" s="12">
        <v>21.2</v>
      </c>
      <c r="O12" s="11" t="s">
        <v>7</v>
      </c>
      <c r="P12" s="12">
        <v>21.2</v>
      </c>
      <c r="Q12" s="12">
        <v>21.2</v>
      </c>
      <c r="R12" s="12">
        <v>21.2</v>
      </c>
      <c r="S12" s="12">
        <v>21.2</v>
      </c>
      <c r="T12" s="12">
        <v>21.2</v>
      </c>
      <c r="U12" s="12">
        <v>21.2</v>
      </c>
      <c r="V12" s="12">
        <v>21.2</v>
      </c>
      <c r="W12" s="12">
        <v>21.2</v>
      </c>
      <c r="X12" s="12">
        <v>21.2</v>
      </c>
    </row>
    <row r="13" spans="2:24" x14ac:dyDescent="0.25">
      <c r="B13" s="11" t="s">
        <v>58</v>
      </c>
      <c r="C13" s="12">
        <v>-170.01999999999998</v>
      </c>
      <c r="D13" s="12">
        <v>-170.01999999999998</v>
      </c>
      <c r="E13" s="12">
        <v>-170.01999999999998</v>
      </c>
      <c r="F13" s="12">
        <v>-170.01999999999998</v>
      </c>
      <c r="G13" s="12">
        <v>-170.01999999999998</v>
      </c>
      <c r="H13" s="12">
        <v>-170.01999999999998</v>
      </c>
      <c r="I13" s="12">
        <v>-170.01999999999998</v>
      </c>
      <c r="J13" s="12">
        <v>-145.6</v>
      </c>
      <c r="K13" s="12">
        <v>-145.6</v>
      </c>
      <c r="L13" s="12">
        <v>-63.300000000000011</v>
      </c>
      <c r="M13" s="12">
        <v>-63.300000000000011</v>
      </c>
      <c r="O13" s="11" t="s">
        <v>58</v>
      </c>
      <c r="P13" s="12">
        <v>-63.300000000000011</v>
      </c>
      <c r="Q13" s="12">
        <v>-63.300000000000011</v>
      </c>
      <c r="R13" s="12">
        <v>-63.300000000000011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2:24" x14ac:dyDescent="0.25">
      <c r="B14" s="11" t="s">
        <v>8</v>
      </c>
      <c r="C14" s="12">
        <v>-37.199999999999996</v>
      </c>
      <c r="D14" s="12">
        <v>-37.199999999999996</v>
      </c>
      <c r="E14" s="12">
        <v>-37.199999999999996</v>
      </c>
      <c r="F14" s="12">
        <v>-37.199999999999996</v>
      </c>
      <c r="G14" s="12">
        <v>-37.199999999999996</v>
      </c>
      <c r="H14" s="12">
        <v>-37.199999999999996</v>
      </c>
      <c r="I14" s="12">
        <v>-37.199999999999996</v>
      </c>
      <c r="J14" s="12">
        <v>-37.199999999999996</v>
      </c>
      <c r="K14" s="12">
        <v>-37.199999999999996</v>
      </c>
      <c r="L14" s="12">
        <v>-37.199999999999996</v>
      </c>
      <c r="M14" s="12">
        <v>-37.199999999999996</v>
      </c>
      <c r="O14" s="11" t="s">
        <v>8</v>
      </c>
      <c r="P14" s="12">
        <v>-37.199999999999996</v>
      </c>
      <c r="Q14" s="12">
        <v>-37.199999999999996</v>
      </c>
      <c r="R14" s="12">
        <v>-37.199999999999996</v>
      </c>
      <c r="S14" s="12">
        <v>-37.199999999999996</v>
      </c>
      <c r="T14" s="12">
        <v>-37.199999999999996</v>
      </c>
      <c r="U14" s="12">
        <v>-37.199999999999996</v>
      </c>
      <c r="V14" s="12">
        <v>-37.199999999999996</v>
      </c>
      <c r="W14" s="12">
        <v>-37.199999999999996</v>
      </c>
      <c r="X14" s="12">
        <v>-37.199999999999996</v>
      </c>
    </row>
    <row r="15" spans="2:24" x14ac:dyDescent="0.25">
      <c r="B15" s="13" t="s">
        <v>9</v>
      </c>
      <c r="C15" s="14">
        <v>7981.1200000000017</v>
      </c>
      <c r="D15" s="14">
        <v>8023.3600000000015</v>
      </c>
      <c r="E15" s="14">
        <v>7734.800000000002</v>
      </c>
      <c r="F15" s="14">
        <v>7728.9400000000014</v>
      </c>
      <c r="G15" s="14">
        <v>6826.4900000000007</v>
      </c>
      <c r="H15" s="14">
        <v>6816.39</v>
      </c>
      <c r="I15" s="14">
        <v>6762.4700000000021</v>
      </c>
      <c r="J15" s="14">
        <v>6669.81</v>
      </c>
      <c r="K15" s="14">
        <v>6660.8400000000011</v>
      </c>
      <c r="L15" s="14">
        <v>6639.72</v>
      </c>
      <c r="M15" s="14">
        <v>6636.1</v>
      </c>
      <c r="O15" s="13" t="s">
        <v>9</v>
      </c>
      <c r="P15" s="14">
        <v>5866.77</v>
      </c>
      <c r="Q15" s="14">
        <v>5847.5500000000011</v>
      </c>
      <c r="R15" s="14">
        <v>5448.8700000000017</v>
      </c>
      <c r="S15" s="14">
        <v>5430.9000000000015</v>
      </c>
      <c r="T15" s="14">
        <v>5420.2200000000012</v>
      </c>
      <c r="U15" s="14">
        <v>5018.47</v>
      </c>
      <c r="V15" s="14">
        <v>5015.0700000000006</v>
      </c>
      <c r="W15" s="14">
        <v>4915.45</v>
      </c>
      <c r="X15" s="14">
        <v>4531.68</v>
      </c>
    </row>
    <row r="16" spans="2:24" ht="6.95" customHeight="1" x14ac:dyDescent="0.25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O16" s="13"/>
      <c r="P16" s="12"/>
      <c r="Q16" s="12"/>
      <c r="R16" s="12"/>
      <c r="S16" s="12"/>
      <c r="T16" s="12"/>
      <c r="U16" s="12"/>
      <c r="V16" s="12"/>
      <c r="W16" s="12"/>
      <c r="X16" s="12"/>
    </row>
    <row r="17" spans="2:24" x14ac:dyDescent="0.25">
      <c r="B17" s="11" t="s">
        <v>11</v>
      </c>
      <c r="C17" s="12">
        <v>5551.607</v>
      </c>
      <c r="D17" s="12">
        <v>5620.3979999999992</v>
      </c>
      <c r="E17" s="12">
        <v>5691.4570000000003</v>
      </c>
      <c r="F17" s="12">
        <v>5604.4620000000004</v>
      </c>
      <c r="G17" s="12">
        <v>5777.2639999999992</v>
      </c>
      <c r="H17" s="12">
        <v>5855.66</v>
      </c>
      <c r="I17" s="12">
        <v>5931.9599999999991</v>
      </c>
      <c r="J17" s="12">
        <v>5965.3040000000001</v>
      </c>
      <c r="K17" s="12">
        <v>5928.9059999999999</v>
      </c>
      <c r="L17" s="12">
        <v>5934.357</v>
      </c>
      <c r="M17" s="12">
        <v>6092.2820000000002</v>
      </c>
      <c r="O17" s="11" t="s">
        <v>11</v>
      </c>
      <c r="P17" s="12">
        <v>6179.581000000001</v>
      </c>
      <c r="Q17" s="12">
        <v>6266.0689999999995</v>
      </c>
      <c r="R17" s="12">
        <v>6331.7809999999999</v>
      </c>
      <c r="S17" s="12">
        <v>6264.3089999999993</v>
      </c>
      <c r="T17" s="12">
        <v>6463.7199999999993</v>
      </c>
      <c r="U17" s="12">
        <v>6544.5210000000006</v>
      </c>
      <c r="V17" s="12">
        <v>6630.0919999999996</v>
      </c>
      <c r="W17" s="12">
        <v>6722.3839999999991</v>
      </c>
      <c r="X17" s="12">
        <v>6750.0860000000002</v>
      </c>
    </row>
    <row r="18" spans="2:24" x14ac:dyDescent="0.25">
      <c r="B18" s="16" t="s">
        <v>13</v>
      </c>
      <c r="C18" s="12">
        <v>-12.107000000000001</v>
      </c>
      <c r="D18" s="12">
        <v>-20.097999999999999</v>
      </c>
      <c r="E18" s="12">
        <v>-29.456999999999997</v>
      </c>
      <c r="F18" s="12">
        <v>-35.462000000000003</v>
      </c>
      <c r="G18" s="12">
        <v>-38.263999999999996</v>
      </c>
      <c r="H18" s="12">
        <v>-40.36</v>
      </c>
      <c r="I18" s="12">
        <v>-41.86</v>
      </c>
      <c r="J18" s="12">
        <v>-43.603999999999999</v>
      </c>
      <c r="K18" s="12">
        <v>-46.406000000000006</v>
      </c>
      <c r="L18" s="12">
        <v>-50.256999999999998</v>
      </c>
      <c r="M18" s="12">
        <v>-54.381999999999998</v>
      </c>
      <c r="O18" s="16" t="s">
        <v>13</v>
      </c>
      <c r="P18" s="12">
        <v>-58.481000000000002</v>
      </c>
      <c r="Q18" s="12">
        <v>-64.768999999999991</v>
      </c>
      <c r="R18" s="12">
        <v>-72.881</v>
      </c>
      <c r="S18" s="12">
        <v>-80.709000000000003</v>
      </c>
      <c r="T18" s="12">
        <v>-89.12</v>
      </c>
      <c r="U18" s="12">
        <v>-97.920999999999992</v>
      </c>
      <c r="V18" s="12">
        <v>-106.99199999999999</v>
      </c>
      <c r="W18" s="12">
        <v>-115.28400000000001</v>
      </c>
      <c r="X18" s="12">
        <v>-122.58599999999998</v>
      </c>
    </row>
    <row r="19" spans="2:24" x14ac:dyDescent="0.25">
      <c r="B19" s="16" t="s">
        <v>14</v>
      </c>
      <c r="C19" s="12">
        <v>-195.04000000000002</v>
      </c>
      <c r="D19" s="12">
        <v>-195.04000000000002</v>
      </c>
      <c r="E19" s="12">
        <v>-195.04000000000002</v>
      </c>
      <c r="F19" s="12">
        <v>-195.04000000000002</v>
      </c>
      <c r="G19" s="12">
        <v>-195.04000000000002</v>
      </c>
      <c r="H19" s="12">
        <v>-195.04000000000002</v>
      </c>
      <c r="I19" s="12">
        <v>-195.04000000000002</v>
      </c>
      <c r="J19" s="12">
        <v>-195.04000000000002</v>
      </c>
      <c r="K19" s="12">
        <v>-195.04000000000002</v>
      </c>
      <c r="L19" s="12">
        <v>-195.04000000000002</v>
      </c>
      <c r="M19" s="12">
        <v>-195.04000000000002</v>
      </c>
      <c r="O19" s="16" t="s">
        <v>14</v>
      </c>
      <c r="P19" s="12">
        <v>-195.04000000000002</v>
      </c>
      <c r="Q19" s="12">
        <v>-195.04000000000002</v>
      </c>
      <c r="R19" s="12">
        <v>-195.04000000000002</v>
      </c>
      <c r="S19" s="12">
        <v>-195.04000000000002</v>
      </c>
      <c r="T19" s="12">
        <v>-195.04000000000002</v>
      </c>
      <c r="U19" s="12">
        <v>-195.04000000000002</v>
      </c>
      <c r="V19" s="12">
        <v>-195.04000000000002</v>
      </c>
      <c r="W19" s="12">
        <v>-195.04000000000002</v>
      </c>
      <c r="X19" s="12">
        <v>-195.04000000000002</v>
      </c>
    </row>
    <row r="20" spans="2:24" x14ac:dyDescent="0.25">
      <c r="B20" s="16" t="s">
        <v>50</v>
      </c>
      <c r="C20" s="12">
        <v>-91.98</v>
      </c>
      <c r="D20" s="12">
        <v>-131.54000000000002</v>
      </c>
      <c r="E20" s="12">
        <v>-173.38</v>
      </c>
      <c r="F20" s="12">
        <v>-212.97999999999996</v>
      </c>
      <c r="G20" s="12">
        <v>-255.92000000000002</v>
      </c>
      <c r="H20" s="12">
        <v>-297.35000000000002</v>
      </c>
      <c r="I20" s="12">
        <v>-340.22</v>
      </c>
      <c r="J20" s="12">
        <v>-383.34999999999991</v>
      </c>
      <c r="K20" s="12">
        <v>-425.49</v>
      </c>
      <c r="L20" s="12">
        <v>-469.24</v>
      </c>
      <c r="M20" s="12">
        <v>-511.02</v>
      </c>
      <c r="O20" s="16" t="s">
        <v>50</v>
      </c>
      <c r="P20" s="12">
        <v>-549.9</v>
      </c>
      <c r="Q20" s="12">
        <v>-587.15</v>
      </c>
      <c r="R20" s="12">
        <v>-624.03</v>
      </c>
      <c r="S20" s="12">
        <v>-661.08999999999992</v>
      </c>
      <c r="T20" s="12">
        <v>-691.94999999999993</v>
      </c>
      <c r="U20" s="12">
        <v>-719.29000000000019</v>
      </c>
      <c r="V20" s="12">
        <v>-742.48</v>
      </c>
      <c r="W20" s="12">
        <v>-764.13</v>
      </c>
      <c r="X20" s="12">
        <v>-786.2600000000001</v>
      </c>
    </row>
    <row r="21" spans="2:24" x14ac:dyDescent="0.25">
      <c r="B21" s="13" t="s">
        <v>16</v>
      </c>
      <c r="C21" s="14">
        <v>5252.4800000000005</v>
      </c>
      <c r="D21" s="14">
        <v>5273.7199999999993</v>
      </c>
      <c r="E21" s="14">
        <v>5293.58</v>
      </c>
      <c r="F21" s="14">
        <v>5160.9800000000005</v>
      </c>
      <c r="G21" s="14">
        <v>5288.0399999999991</v>
      </c>
      <c r="H21" s="14">
        <v>5322.91</v>
      </c>
      <c r="I21" s="14">
        <v>5354.8399999999992</v>
      </c>
      <c r="J21" s="14">
        <v>5343.3099999999995</v>
      </c>
      <c r="K21" s="14">
        <v>5261.97</v>
      </c>
      <c r="L21" s="14">
        <v>5219.8200000000006</v>
      </c>
      <c r="M21" s="14">
        <v>5331.84</v>
      </c>
      <c r="O21" s="13" t="s">
        <v>16</v>
      </c>
      <c r="P21" s="14">
        <v>5376.1600000000017</v>
      </c>
      <c r="Q21" s="14">
        <v>5419.11</v>
      </c>
      <c r="R21" s="14">
        <v>5439.83</v>
      </c>
      <c r="S21" s="14">
        <v>5327.4699999999993</v>
      </c>
      <c r="T21" s="14">
        <v>5487.61</v>
      </c>
      <c r="U21" s="14">
        <v>5532.27</v>
      </c>
      <c r="V21" s="14">
        <v>5585.58</v>
      </c>
      <c r="W21" s="14">
        <v>5647.9299999999994</v>
      </c>
      <c r="X21" s="14">
        <v>5646.2</v>
      </c>
    </row>
    <row r="22" spans="2:24" ht="6.95" customHeight="1" x14ac:dyDescent="0.25">
      <c r="B22" s="13"/>
      <c r="C22" s="15"/>
      <c r="D22" s="17"/>
      <c r="E22" s="44"/>
      <c r="F22" s="44"/>
      <c r="G22" s="44"/>
      <c r="H22" s="44"/>
      <c r="I22" s="44"/>
      <c r="J22" s="17"/>
      <c r="K22" s="44"/>
      <c r="L22" s="17"/>
      <c r="M22" s="17"/>
      <c r="O22" s="13"/>
      <c r="P22" s="17"/>
      <c r="Q22" s="17"/>
      <c r="R22" s="17"/>
      <c r="S22" s="17"/>
      <c r="T22" s="17"/>
      <c r="U22" s="17"/>
      <c r="V22" s="17"/>
      <c r="W22" s="17"/>
      <c r="X22" s="17"/>
    </row>
    <row r="23" spans="2:24" x14ac:dyDescent="0.25">
      <c r="B23" s="11" t="s">
        <v>17</v>
      </c>
      <c r="C23" s="12">
        <v>708.1776000000001</v>
      </c>
      <c r="D23" s="12">
        <v>710.9387999999999</v>
      </c>
      <c r="E23" s="12">
        <v>713.52060000000006</v>
      </c>
      <c r="F23" s="12">
        <v>696.28260000000012</v>
      </c>
      <c r="G23" s="12">
        <v>712.80039999999985</v>
      </c>
      <c r="H23" s="12">
        <v>717.33349999999996</v>
      </c>
      <c r="I23" s="12">
        <v>721.48439999999994</v>
      </c>
      <c r="J23" s="12">
        <v>719.9855</v>
      </c>
      <c r="K23" s="12">
        <v>709.4113000000001</v>
      </c>
      <c r="L23" s="12">
        <v>703.93180000000007</v>
      </c>
      <c r="M23" s="12">
        <v>718.49440000000004</v>
      </c>
      <c r="O23" s="11" t="s">
        <v>17</v>
      </c>
      <c r="P23" s="12">
        <v>724.2560000000002</v>
      </c>
      <c r="Q23" s="12">
        <v>729.83949999999993</v>
      </c>
      <c r="R23" s="12">
        <v>732.53309999999999</v>
      </c>
      <c r="S23" s="12">
        <v>717.92629999999997</v>
      </c>
      <c r="T23" s="12">
        <v>738.74450000000002</v>
      </c>
      <c r="U23" s="12">
        <v>744.55030000000011</v>
      </c>
      <c r="V23" s="12">
        <v>751.48059999999998</v>
      </c>
      <c r="W23" s="12">
        <v>759.58609999999999</v>
      </c>
      <c r="X23" s="12">
        <v>759.36120000000005</v>
      </c>
    </row>
    <row r="24" spans="2:24" ht="6.95" customHeight="1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M24" s="15"/>
      <c r="O24" s="13"/>
      <c r="P24" s="15"/>
      <c r="Q24" s="15"/>
      <c r="R24" s="15"/>
      <c r="S24" s="15"/>
      <c r="T24" s="15"/>
      <c r="U24" s="15"/>
      <c r="V24" s="15"/>
      <c r="W24" s="15"/>
      <c r="X24" s="15"/>
    </row>
    <row r="25" spans="2:24" x14ac:dyDescent="0.25">
      <c r="B25" s="13" t="s">
        <v>19</v>
      </c>
      <c r="C25" s="14">
        <v>5960.6576000000005</v>
      </c>
      <c r="D25" s="14">
        <v>5984.6587999999992</v>
      </c>
      <c r="E25" s="14">
        <v>6007.1005999999998</v>
      </c>
      <c r="F25" s="14">
        <v>5857.2626000000009</v>
      </c>
      <c r="G25" s="14">
        <v>6000.8403999999991</v>
      </c>
      <c r="H25" s="14">
        <v>6040.2434999999996</v>
      </c>
      <c r="I25" s="14">
        <v>6076.3243999999995</v>
      </c>
      <c r="J25" s="14">
        <v>6063.2954999999993</v>
      </c>
      <c r="K25" s="14">
        <v>5971.3813</v>
      </c>
      <c r="L25" s="14">
        <v>5923.7518000000009</v>
      </c>
      <c r="M25" s="14">
        <v>6050.3343999999997</v>
      </c>
      <c r="O25" s="13" t="s">
        <v>19</v>
      </c>
      <c r="P25" s="14">
        <v>6100.416000000002</v>
      </c>
      <c r="Q25" s="14">
        <v>6148.9494999999997</v>
      </c>
      <c r="R25" s="14">
        <v>6172.3630999999996</v>
      </c>
      <c r="S25" s="14">
        <v>6045.3962999999994</v>
      </c>
      <c r="T25" s="14">
        <v>6226.3544999999995</v>
      </c>
      <c r="U25" s="14">
        <v>6276.8203000000003</v>
      </c>
      <c r="V25" s="14">
        <v>6337.0605999999998</v>
      </c>
      <c r="W25" s="14">
        <v>6407.5160999999989</v>
      </c>
      <c r="X25" s="14">
        <v>6405.5612000000001</v>
      </c>
    </row>
    <row r="26" spans="2:24" x14ac:dyDescent="0.25">
      <c r="B26" s="13" t="s">
        <v>20</v>
      </c>
      <c r="C26" s="14">
        <v>2020.4624000000013</v>
      </c>
      <c r="D26" s="14">
        <v>2038.7012000000022</v>
      </c>
      <c r="E26" s="14">
        <v>1727.6994000000022</v>
      </c>
      <c r="F26" s="14">
        <v>1871.6774000000005</v>
      </c>
      <c r="G26" s="14">
        <v>825.64960000000156</v>
      </c>
      <c r="H26" s="14">
        <v>776.14650000000074</v>
      </c>
      <c r="I26" s="14">
        <v>686.14560000000256</v>
      </c>
      <c r="J26" s="14">
        <v>606.51450000000114</v>
      </c>
      <c r="K26" s="14">
        <v>689.45870000000104</v>
      </c>
      <c r="L26" s="14">
        <v>715.96819999999934</v>
      </c>
      <c r="M26" s="14">
        <v>585.76560000000063</v>
      </c>
      <c r="O26" s="13" t="s">
        <v>20</v>
      </c>
      <c r="P26" s="14">
        <v>-233.64600000000155</v>
      </c>
      <c r="Q26" s="14">
        <v>-301.39949999999862</v>
      </c>
      <c r="R26" s="14">
        <v>-723.49309999999787</v>
      </c>
      <c r="S26" s="14">
        <v>-614.49629999999797</v>
      </c>
      <c r="T26" s="14">
        <v>-806.1344999999983</v>
      </c>
      <c r="U26" s="14">
        <v>-1258.3503000000001</v>
      </c>
      <c r="V26" s="14">
        <v>-1321.9905999999992</v>
      </c>
      <c r="W26" s="14">
        <v>-1492.0660999999991</v>
      </c>
      <c r="X26" s="14">
        <v>-1873.8811999999998</v>
      </c>
    </row>
    <row r="27" spans="2:24" x14ac:dyDescent="0.25">
      <c r="B27" s="19" t="s">
        <v>21</v>
      </c>
      <c r="C27" s="20">
        <v>318</v>
      </c>
      <c r="D27" s="20">
        <v>318</v>
      </c>
      <c r="E27" s="20">
        <v>318</v>
      </c>
      <c r="F27" s="20">
        <v>318</v>
      </c>
      <c r="G27" s="20">
        <v>318</v>
      </c>
      <c r="H27" s="20">
        <v>318</v>
      </c>
      <c r="I27" s="20">
        <v>318</v>
      </c>
      <c r="J27" s="20">
        <v>318</v>
      </c>
      <c r="K27" s="20">
        <v>318</v>
      </c>
      <c r="L27" s="20">
        <v>318</v>
      </c>
      <c r="M27" s="20">
        <v>318</v>
      </c>
      <c r="O27" s="19" t="s">
        <v>21</v>
      </c>
      <c r="P27" s="20">
        <v>318</v>
      </c>
      <c r="Q27" s="20">
        <v>318</v>
      </c>
      <c r="R27" s="20">
        <v>318</v>
      </c>
      <c r="S27" s="20">
        <v>318</v>
      </c>
      <c r="T27" s="20">
        <v>318</v>
      </c>
      <c r="U27" s="20">
        <v>318</v>
      </c>
      <c r="V27" s="20">
        <v>318</v>
      </c>
      <c r="W27" s="20">
        <v>318</v>
      </c>
      <c r="X27" s="20">
        <v>318</v>
      </c>
    </row>
    <row r="28" spans="2:24" x14ac:dyDescent="0.25">
      <c r="B28" s="37" t="s">
        <v>22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O28" s="37" t="s">
        <v>22</v>
      </c>
      <c r="P28" s="38"/>
      <c r="Q28" s="38"/>
      <c r="R28" s="38"/>
      <c r="S28" s="38"/>
      <c r="T28" s="38"/>
      <c r="U28" s="38"/>
      <c r="V28" s="38"/>
      <c r="W28" s="38"/>
      <c r="X28" s="38"/>
    </row>
    <row r="29" spans="2:24" x14ac:dyDescent="0.25">
      <c r="B29" s="11" t="s">
        <v>3</v>
      </c>
      <c r="C29" s="12">
        <v>2308.36</v>
      </c>
      <c r="D29" s="12">
        <v>2308.36</v>
      </c>
      <c r="E29" s="12">
        <v>2308.36</v>
      </c>
      <c r="F29" s="12">
        <v>2308.36</v>
      </c>
      <c r="G29" s="12">
        <v>2308.36</v>
      </c>
      <c r="H29" s="12">
        <v>2308.36</v>
      </c>
      <c r="I29" s="12">
        <v>2308.36</v>
      </c>
      <c r="J29" s="12">
        <v>2308.36</v>
      </c>
      <c r="K29" s="12">
        <v>2308.36</v>
      </c>
      <c r="L29" s="12">
        <v>2308.36</v>
      </c>
      <c r="M29" s="12">
        <v>2308.36</v>
      </c>
      <c r="O29" s="11" t="s">
        <v>3</v>
      </c>
      <c r="P29" s="12">
        <v>2308.36</v>
      </c>
      <c r="Q29" s="12">
        <v>1954.36</v>
      </c>
      <c r="R29" s="12">
        <v>1954.36</v>
      </c>
      <c r="S29" s="12">
        <v>1954.36</v>
      </c>
      <c r="T29" s="12">
        <v>1954.36</v>
      </c>
      <c r="U29" s="12">
        <v>1595.06</v>
      </c>
      <c r="V29" s="12">
        <v>1595.06</v>
      </c>
      <c r="W29" s="12">
        <v>1595.06</v>
      </c>
      <c r="X29" s="12">
        <v>1595.06</v>
      </c>
    </row>
    <row r="30" spans="2:24" x14ac:dyDescent="0.25">
      <c r="B30" s="11" t="s">
        <v>4</v>
      </c>
      <c r="C30" s="12">
        <v>992.7</v>
      </c>
      <c r="D30" s="12">
        <v>914.79</v>
      </c>
      <c r="E30" s="12">
        <v>943.36</v>
      </c>
      <c r="F30" s="12">
        <v>937.48</v>
      </c>
      <c r="G30" s="12">
        <v>784.29</v>
      </c>
      <c r="H30" s="12">
        <v>781.94</v>
      </c>
      <c r="I30" s="12">
        <v>782.6</v>
      </c>
      <c r="J30" s="12">
        <v>779.06999999999994</v>
      </c>
      <c r="K30" s="12">
        <v>786.27</v>
      </c>
      <c r="L30" s="12">
        <v>785.83</v>
      </c>
      <c r="M30" s="12">
        <v>783.59</v>
      </c>
      <c r="O30" s="11" t="s">
        <v>4</v>
      </c>
      <c r="P30" s="12">
        <v>783.59</v>
      </c>
      <c r="Q30" s="12">
        <v>783.59</v>
      </c>
      <c r="R30" s="12">
        <v>783.59</v>
      </c>
      <c r="S30" s="12">
        <v>783.59</v>
      </c>
      <c r="T30" s="12">
        <v>783.59</v>
      </c>
      <c r="U30" s="12">
        <v>783.59</v>
      </c>
      <c r="V30" s="12">
        <v>783.59</v>
      </c>
      <c r="W30" s="12">
        <v>783.59</v>
      </c>
      <c r="X30" s="12">
        <v>783.59</v>
      </c>
    </row>
    <row r="31" spans="2:24" x14ac:dyDescent="0.25">
      <c r="B31" s="11" t="s">
        <v>5</v>
      </c>
      <c r="C31" s="12">
        <v>92.82</v>
      </c>
      <c r="D31" s="12">
        <v>92.76</v>
      </c>
      <c r="E31" s="12">
        <v>92.679999999999993</v>
      </c>
      <c r="F31" s="12">
        <v>92.61999999999999</v>
      </c>
      <c r="G31" s="12">
        <v>92.539999999999992</v>
      </c>
      <c r="H31" s="12">
        <v>61.809999999999995</v>
      </c>
      <c r="I31" s="12">
        <v>61.75</v>
      </c>
      <c r="J31" s="12">
        <v>56.839999999999996</v>
      </c>
      <c r="K31" s="12">
        <v>56.22</v>
      </c>
      <c r="L31" s="12">
        <v>55.36</v>
      </c>
      <c r="M31" s="12">
        <v>53.489999999999995</v>
      </c>
      <c r="O31" s="11" t="s">
        <v>5</v>
      </c>
      <c r="P31" s="12">
        <v>52.16</v>
      </c>
      <c r="Q31" s="12">
        <v>51.149999999999991</v>
      </c>
      <c r="R31" s="12">
        <v>50.81</v>
      </c>
      <c r="S31" s="12">
        <v>50.699999999999996</v>
      </c>
      <c r="T31" s="12">
        <v>50.68</v>
      </c>
      <c r="U31" s="12">
        <v>50.66</v>
      </c>
      <c r="V31" s="12">
        <v>50.64</v>
      </c>
      <c r="W31" s="12">
        <v>50.62</v>
      </c>
      <c r="X31" s="12">
        <v>50.599999999999994</v>
      </c>
    </row>
    <row r="32" spans="2:24" x14ac:dyDescent="0.25">
      <c r="B32" s="11" t="s">
        <v>57</v>
      </c>
      <c r="C32" s="12">
        <v>5.76</v>
      </c>
      <c r="D32" s="12">
        <v>1.45</v>
      </c>
      <c r="E32" s="12">
        <v>1.45</v>
      </c>
      <c r="F32" s="12">
        <v>1.45</v>
      </c>
      <c r="G32" s="12">
        <v>1.45</v>
      </c>
      <c r="H32" s="12">
        <v>1.45</v>
      </c>
      <c r="I32" s="12">
        <v>1.45</v>
      </c>
      <c r="J32" s="12">
        <v>1.45</v>
      </c>
      <c r="K32" s="12">
        <v>1.45</v>
      </c>
      <c r="L32" s="12">
        <v>1.45</v>
      </c>
      <c r="M32" s="12">
        <v>1.45</v>
      </c>
      <c r="O32" s="11" t="s">
        <v>57</v>
      </c>
      <c r="P32" s="12">
        <v>1.45</v>
      </c>
      <c r="Q32" s="12">
        <v>1.45</v>
      </c>
      <c r="R32" s="12">
        <v>1.45</v>
      </c>
      <c r="S32" s="12">
        <v>1.45</v>
      </c>
      <c r="T32" s="12">
        <v>1.45</v>
      </c>
      <c r="U32" s="12">
        <v>1.45</v>
      </c>
      <c r="V32" s="12">
        <v>1.45</v>
      </c>
      <c r="W32" s="12">
        <v>1.45</v>
      </c>
      <c r="X32" s="12">
        <v>1.45</v>
      </c>
    </row>
    <row r="33" spans="2:25" x14ac:dyDescent="0.25">
      <c r="B33" s="11" t="s">
        <v>6</v>
      </c>
      <c r="C33" s="12">
        <v>200.48000000000002</v>
      </c>
      <c r="D33" s="12">
        <v>191.89000000000001</v>
      </c>
      <c r="E33" s="12">
        <v>195.02</v>
      </c>
      <c r="F33" s="12">
        <v>196.99000000000004</v>
      </c>
      <c r="G33" s="12">
        <v>190.11000000000004</v>
      </c>
      <c r="H33" s="12">
        <v>182.66000000000005</v>
      </c>
      <c r="I33" s="12">
        <v>176.60000000000005</v>
      </c>
      <c r="J33" s="12">
        <v>175.72000000000003</v>
      </c>
      <c r="K33" s="12">
        <v>174.9</v>
      </c>
      <c r="L33" s="12">
        <v>171.00000000000003</v>
      </c>
      <c r="M33" s="12">
        <v>144.01000000000002</v>
      </c>
      <c r="O33" s="11" t="s">
        <v>6</v>
      </c>
      <c r="P33" s="12">
        <v>143.21000000000004</v>
      </c>
      <c r="Q33" s="12">
        <v>133.65000000000003</v>
      </c>
      <c r="R33" s="12">
        <v>132.81000000000003</v>
      </c>
      <c r="S33" s="12">
        <v>102.42</v>
      </c>
      <c r="T33" s="12">
        <v>97.59</v>
      </c>
      <c r="U33" s="12">
        <v>97.060000000000016</v>
      </c>
      <c r="V33" s="12">
        <v>96.52</v>
      </c>
      <c r="W33" s="12">
        <v>95.5</v>
      </c>
      <c r="X33" s="12">
        <v>11.22</v>
      </c>
    </row>
    <row r="34" spans="2:25" x14ac:dyDescent="0.25">
      <c r="B34" s="11" t="s">
        <v>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O34" s="11" t="s">
        <v>7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2:25" x14ac:dyDescent="0.25">
      <c r="B35" s="11" t="s">
        <v>58</v>
      </c>
      <c r="C35" s="12">
        <v>-161.55000000000001</v>
      </c>
      <c r="D35" s="12">
        <v>-161.57</v>
      </c>
      <c r="E35" s="12">
        <v>-161.57</v>
      </c>
      <c r="F35" s="12">
        <v>-153.79</v>
      </c>
      <c r="G35" s="12">
        <v>-153.74</v>
      </c>
      <c r="H35" s="12">
        <v>-113.14999999999998</v>
      </c>
      <c r="I35" s="12">
        <v>-113.17999999999998</v>
      </c>
      <c r="J35" s="12">
        <v>-81.210000000000008</v>
      </c>
      <c r="K35" s="12">
        <v>-81.210000000000008</v>
      </c>
      <c r="L35" s="12">
        <v>-81.240000000000009</v>
      </c>
      <c r="M35" s="12">
        <v>-81.22</v>
      </c>
      <c r="O35" s="11" t="s">
        <v>58</v>
      </c>
      <c r="P35" s="12">
        <v>-81.210000000000008</v>
      </c>
      <c r="Q35" s="12">
        <v>-77.97</v>
      </c>
      <c r="R35" s="12">
        <v>-78.010000000000005</v>
      </c>
      <c r="S35" s="12">
        <v>-77.989999999999995</v>
      </c>
      <c r="T35" s="12">
        <v>-77.98</v>
      </c>
      <c r="U35" s="12">
        <v>-77.97</v>
      </c>
      <c r="V35" s="12">
        <v>-77.989999999999995</v>
      </c>
      <c r="W35" s="12">
        <v>-78.02</v>
      </c>
      <c r="X35" s="12">
        <v>-78.02</v>
      </c>
    </row>
    <row r="36" spans="2:25" x14ac:dyDescent="0.25">
      <c r="B36" s="11" t="s">
        <v>8</v>
      </c>
      <c r="C36" s="12">
        <v>-2.2999999999999998</v>
      </c>
      <c r="D36" s="12">
        <v>-2.2999999999999998</v>
      </c>
      <c r="E36" s="12">
        <v>-2.2999999999999998</v>
      </c>
      <c r="F36" s="12">
        <v>-2.2999999999999998</v>
      </c>
      <c r="G36" s="12">
        <v>-2.2999999999999998</v>
      </c>
      <c r="H36" s="12">
        <v>-2.2999999999999998</v>
      </c>
      <c r="I36" s="12">
        <v>-2.2999999999999998</v>
      </c>
      <c r="J36" s="12">
        <v>-2.2999999999999998</v>
      </c>
      <c r="K36" s="12">
        <v>-2.2999999999999998</v>
      </c>
      <c r="L36" s="12">
        <v>-2.2999999999999998</v>
      </c>
      <c r="M36" s="12">
        <v>-2.2999999999999998</v>
      </c>
      <c r="O36" s="11" t="s">
        <v>8</v>
      </c>
      <c r="P36" s="12">
        <v>-2.2999999999999998</v>
      </c>
      <c r="Q36" s="12">
        <v>-2.2999999999999998</v>
      </c>
      <c r="R36" s="12">
        <v>-2.2999999999999998</v>
      </c>
      <c r="S36" s="12">
        <v>-2.2999999999999998</v>
      </c>
      <c r="T36" s="12">
        <v>-2.2999999999999998</v>
      </c>
      <c r="U36" s="12">
        <v>-2.2999999999999998</v>
      </c>
      <c r="V36" s="12">
        <v>-2.2999999999999998</v>
      </c>
      <c r="W36" s="12">
        <v>-2.2999999999999998</v>
      </c>
      <c r="X36" s="12">
        <v>-2.2999999999999998</v>
      </c>
    </row>
    <row r="37" spans="2:25" x14ac:dyDescent="0.25">
      <c r="B37" s="13" t="s">
        <v>23</v>
      </c>
      <c r="C37" s="14">
        <v>3436.2700000000004</v>
      </c>
      <c r="D37" s="14">
        <v>3345.3799999999997</v>
      </c>
      <c r="E37" s="14">
        <v>3376.9999999999995</v>
      </c>
      <c r="F37" s="14">
        <v>3380.81</v>
      </c>
      <c r="G37" s="14">
        <v>3220.71</v>
      </c>
      <c r="H37" s="14">
        <v>3220.7699999999995</v>
      </c>
      <c r="I37" s="14">
        <v>3215.2799999999997</v>
      </c>
      <c r="J37" s="14">
        <v>3237.9300000000003</v>
      </c>
      <c r="K37" s="14">
        <v>3243.6899999999996</v>
      </c>
      <c r="L37" s="14">
        <v>3238.46</v>
      </c>
      <c r="M37" s="14">
        <v>3207.38</v>
      </c>
      <c r="O37" s="13" t="s">
        <v>23</v>
      </c>
      <c r="P37" s="14">
        <v>3205.2599999999998</v>
      </c>
      <c r="Q37" s="14">
        <v>2843.93</v>
      </c>
      <c r="R37" s="14">
        <v>2842.7099999999991</v>
      </c>
      <c r="S37" s="14">
        <v>2812.2299999999996</v>
      </c>
      <c r="T37" s="14">
        <v>2807.3899999999994</v>
      </c>
      <c r="U37" s="14">
        <v>2447.5499999999997</v>
      </c>
      <c r="V37" s="14">
        <v>2446.9699999999998</v>
      </c>
      <c r="W37" s="14">
        <v>2445.8999999999996</v>
      </c>
      <c r="X37" s="14">
        <v>2361.5999999999995</v>
      </c>
    </row>
    <row r="38" spans="2:25" ht="6.95" customHeight="1" x14ac:dyDescent="0.25">
      <c r="B38" s="13"/>
      <c r="C38" s="15"/>
      <c r="D38" s="15"/>
      <c r="E38" s="42"/>
      <c r="F38" s="42"/>
      <c r="G38" s="42"/>
      <c r="H38" s="42"/>
      <c r="I38" s="42"/>
      <c r="J38" s="15"/>
      <c r="K38" s="42"/>
      <c r="L38" s="15"/>
      <c r="M38" s="15"/>
      <c r="O38" s="13"/>
      <c r="P38" s="15"/>
      <c r="Q38" s="15"/>
      <c r="R38" s="15"/>
      <c r="S38" s="15"/>
      <c r="T38" s="15"/>
      <c r="U38" s="15"/>
      <c r="V38" s="15"/>
      <c r="W38" s="15"/>
      <c r="X38" s="15"/>
    </row>
    <row r="39" spans="2:25" x14ac:dyDescent="0.25">
      <c r="B39" s="11" t="s">
        <v>11</v>
      </c>
      <c r="C39" s="12">
        <v>3263.7190000000001</v>
      </c>
      <c r="D39" s="12">
        <v>3290.7149999999997</v>
      </c>
      <c r="E39" s="12">
        <v>3305.8280000000004</v>
      </c>
      <c r="F39" s="12">
        <v>3416.5350000000003</v>
      </c>
      <c r="G39" s="12">
        <v>3360.1730000000007</v>
      </c>
      <c r="H39" s="12">
        <v>3378.848</v>
      </c>
      <c r="I39" s="12">
        <v>3400.0169999999998</v>
      </c>
      <c r="J39" s="12">
        <v>3417.2299999999996</v>
      </c>
      <c r="K39" s="12">
        <v>3541.7350000000001</v>
      </c>
      <c r="L39" s="12">
        <v>3558.5930000000003</v>
      </c>
      <c r="M39" s="12">
        <v>3498.5009999999997</v>
      </c>
      <c r="O39" s="11" t="s">
        <v>11</v>
      </c>
      <c r="P39" s="12">
        <v>3514.8300000000004</v>
      </c>
      <c r="Q39" s="12">
        <v>3537.7660000000001</v>
      </c>
      <c r="R39" s="12">
        <v>3546.1289999999995</v>
      </c>
      <c r="S39" s="12">
        <v>3680.1959999999995</v>
      </c>
      <c r="T39" s="12">
        <v>3606.759</v>
      </c>
      <c r="U39" s="12">
        <v>3628.0879999999997</v>
      </c>
      <c r="V39" s="12">
        <v>3648.4680000000003</v>
      </c>
      <c r="W39" s="12">
        <v>3667.9470000000001</v>
      </c>
      <c r="X39" s="12">
        <v>3654.1080000000002</v>
      </c>
    </row>
    <row r="40" spans="2:25" x14ac:dyDescent="0.25">
      <c r="B40" s="16" t="s">
        <v>13</v>
      </c>
      <c r="C40" s="12">
        <v>-1.319</v>
      </c>
      <c r="D40" s="12">
        <v>-1.9149999999999998</v>
      </c>
      <c r="E40" s="12">
        <v>-2.6280000000000001</v>
      </c>
      <c r="F40" s="12">
        <v>-3.3350000000000004</v>
      </c>
      <c r="G40" s="12">
        <v>-3.9729999999999999</v>
      </c>
      <c r="H40" s="12">
        <v>-4.548</v>
      </c>
      <c r="I40" s="12">
        <v>-5.117</v>
      </c>
      <c r="J40" s="12">
        <v>-5.8299999999999992</v>
      </c>
      <c r="K40" s="12">
        <v>-6.6349999999999998</v>
      </c>
      <c r="L40" s="12">
        <v>-7.4930000000000003</v>
      </c>
      <c r="M40" s="12">
        <v>-8.4009999999999998</v>
      </c>
      <c r="O40" s="16" t="s">
        <v>13</v>
      </c>
      <c r="P40" s="12">
        <v>-9.5299999999999994</v>
      </c>
      <c r="Q40" s="12">
        <v>-10.965999999999999</v>
      </c>
      <c r="R40" s="12">
        <v>-12.629000000000001</v>
      </c>
      <c r="S40" s="12">
        <v>-14.496</v>
      </c>
      <c r="T40" s="12">
        <v>-16.359000000000002</v>
      </c>
      <c r="U40" s="12">
        <v>-18.388000000000002</v>
      </c>
      <c r="V40" s="12">
        <v>-20.567999999999998</v>
      </c>
      <c r="W40" s="12">
        <v>-22.946999999999999</v>
      </c>
      <c r="X40" s="12">
        <v>-25.408000000000001</v>
      </c>
    </row>
    <row r="41" spans="2:25" x14ac:dyDescent="0.25">
      <c r="B41" s="16" t="s">
        <v>14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O41" s="16" t="s">
        <v>14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2:25" x14ac:dyDescent="0.25">
      <c r="B42" s="16" t="s">
        <v>15</v>
      </c>
      <c r="C42" s="12">
        <v>-73.94</v>
      </c>
      <c r="D42" s="12">
        <v>-109.10000000000002</v>
      </c>
      <c r="E42" s="12">
        <v>-143.44000000000003</v>
      </c>
      <c r="F42" s="12">
        <v>-173.71</v>
      </c>
      <c r="G42" s="12">
        <v>-201.18</v>
      </c>
      <c r="H42" s="12">
        <v>-225.03</v>
      </c>
      <c r="I42" s="12">
        <v>-246.39</v>
      </c>
      <c r="J42" s="12">
        <v>-267.45</v>
      </c>
      <c r="K42" s="12">
        <v>-286.17999999999995</v>
      </c>
      <c r="L42" s="12">
        <v>-303.61</v>
      </c>
      <c r="M42" s="12">
        <v>-320.89999999999998</v>
      </c>
      <c r="O42" s="16" t="s">
        <v>15</v>
      </c>
      <c r="P42" s="12">
        <v>-336.91</v>
      </c>
      <c r="Q42" s="12">
        <v>-351.97</v>
      </c>
      <c r="R42" s="12">
        <v>-366.73999999999995</v>
      </c>
      <c r="S42" s="12">
        <v>-381.08000000000004</v>
      </c>
      <c r="T42" s="12">
        <v>-395.11000000000013</v>
      </c>
      <c r="U42" s="12">
        <v>-407.90000000000003</v>
      </c>
      <c r="V42" s="12">
        <v>-420.08000000000004</v>
      </c>
      <c r="W42" s="12">
        <v>-432.66</v>
      </c>
      <c r="X42" s="12">
        <v>-444.81000000000006</v>
      </c>
      <c r="Y42" s="12"/>
    </row>
    <row r="43" spans="2:25" x14ac:dyDescent="0.25">
      <c r="B43" s="13" t="s">
        <v>25</v>
      </c>
      <c r="C43" s="14">
        <v>3188.46</v>
      </c>
      <c r="D43" s="14">
        <v>3179.7</v>
      </c>
      <c r="E43" s="14">
        <v>3159.76</v>
      </c>
      <c r="F43" s="14">
        <v>3239.4900000000002</v>
      </c>
      <c r="G43" s="14">
        <v>3155.0200000000009</v>
      </c>
      <c r="H43" s="14">
        <v>3149.27</v>
      </c>
      <c r="I43" s="14">
        <v>3148.5099999999998</v>
      </c>
      <c r="J43" s="14">
        <v>3143.95</v>
      </c>
      <c r="K43" s="14">
        <v>3248.92</v>
      </c>
      <c r="L43" s="14">
        <v>3247.4900000000002</v>
      </c>
      <c r="M43" s="14">
        <v>3169.2</v>
      </c>
      <c r="O43" s="13" t="s">
        <v>25</v>
      </c>
      <c r="P43" s="14">
        <v>3168.3900000000003</v>
      </c>
      <c r="Q43" s="14">
        <v>3174.83</v>
      </c>
      <c r="R43" s="14">
        <v>3166.7599999999998</v>
      </c>
      <c r="S43" s="14">
        <v>3284.6199999999994</v>
      </c>
      <c r="T43" s="14">
        <v>3195.29</v>
      </c>
      <c r="U43" s="14">
        <v>3201.7999999999997</v>
      </c>
      <c r="V43" s="14">
        <v>3207.82</v>
      </c>
      <c r="W43" s="14">
        <v>3212.34</v>
      </c>
      <c r="X43" s="14">
        <v>3183.8900000000003</v>
      </c>
    </row>
    <row r="44" spans="2:25" ht="6.95" customHeight="1" x14ac:dyDescent="0.25">
      <c r="B44" s="13"/>
      <c r="C44" s="15"/>
      <c r="D44" s="15"/>
      <c r="E44" s="42"/>
      <c r="F44" s="42"/>
      <c r="G44" s="42"/>
      <c r="H44" s="42"/>
      <c r="I44" s="42"/>
      <c r="J44" s="15"/>
      <c r="K44" s="42"/>
      <c r="L44" s="15"/>
      <c r="M44" s="15"/>
      <c r="O44" s="13"/>
      <c r="P44" s="15"/>
      <c r="Q44" s="15"/>
      <c r="R44" s="15"/>
      <c r="S44" s="15"/>
      <c r="T44" s="15"/>
      <c r="U44" s="15"/>
      <c r="V44" s="15"/>
      <c r="W44" s="15"/>
      <c r="X44" s="15"/>
    </row>
    <row r="45" spans="2:25" x14ac:dyDescent="0.25">
      <c r="B45" s="11" t="s">
        <v>17</v>
      </c>
      <c r="C45" s="12">
        <v>414.49979999999999</v>
      </c>
      <c r="D45" s="12">
        <v>413.36099999999999</v>
      </c>
      <c r="E45" s="12">
        <v>410.76880000000006</v>
      </c>
      <c r="F45" s="12">
        <v>421.13370000000003</v>
      </c>
      <c r="G45" s="12">
        <v>410.15260000000012</v>
      </c>
      <c r="H45" s="12">
        <v>409.4051</v>
      </c>
      <c r="I45" s="12">
        <v>409.30629999999996</v>
      </c>
      <c r="J45" s="12">
        <v>408.71350000000001</v>
      </c>
      <c r="K45" s="12">
        <v>422.3596</v>
      </c>
      <c r="L45" s="12">
        <v>422.17370000000005</v>
      </c>
      <c r="M45" s="12">
        <v>411.99599999999998</v>
      </c>
      <c r="O45" s="11" t="s">
        <v>17</v>
      </c>
      <c r="P45" s="12">
        <v>411.89070000000004</v>
      </c>
      <c r="Q45" s="12">
        <v>412.72789999999998</v>
      </c>
      <c r="R45" s="12">
        <v>411.67879999999997</v>
      </c>
      <c r="S45" s="12">
        <v>427.00059999999996</v>
      </c>
      <c r="T45" s="12">
        <v>415.3877</v>
      </c>
      <c r="U45" s="12">
        <v>416.23399999999998</v>
      </c>
      <c r="V45" s="12">
        <v>417.01660000000004</v>
      </c>
      <c r="W45" s="12">
        <v>417.60420000000005</v>
      </c>
      <c r="X45" s="12">
        <v>413.90570000000008</v>
      </c>
    </row>
    <row r="46" spans="2:25" ht="6.95" customHeight="1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M46" s="15"/>
      <c r="O46" s="13"/>
      <c r="P46" s="15"/>
      <c r="Q46" s="15"/>
      <c r="R46" s="15"/>
      <c r="S46" s="15"/>
      <c r="T46" s="15"/>
      <c r="U46" s="15"/>
      <c r="V46" s="15"/>
      <c r="W46" s="15"/>
      <c r="X46" s="15"/>
    </row>
    <row r="47" spans="2:25" x14ac:dyDescent="0.25">
      <c r="B47" s="13" t="s">
        <v>27</v>
      </c>
      <c r="C47" s="14">
        <v>3602.9598000000001</v>
      </c>
      <c r="D47" s="14">
        <v>3593.0609999999997</v>
      </c>
      <c r="E47" s="14">
        <v>3570.5288</v>
      </c>
      <c r="F47" s="14">
        <v>3660.6237000000001</v>
      </c>
      <c r="G47" s="14">
        <v>3565.1726000000008</v>
      </c>
      <c r="H47" s="14">
        <v>3558.6750999999999</v>
      </c>
      <c r="I47" s="14">
        <v>3557.8162999999995</v>
      </c>
      <c r="J47" s="14">
        <v>3552.6634999999997</v>
      </c>
      <c r="K47" s="14">
        <v>3671.2795999999998</v>
      </c>
      <c r="L47" s="14">
        <v>3669.6637000000001</v>
      </c>
      <c r="M47" s="14">
        <v>3581.1959999999999</v>
      </c>
      <c r="O47" s="13" t="s">
        <v>27</v>
      </c>
      <c r="P47" s="14">
        <v>3580.2807000000003</v>
      </c>
      <c r="Q47" s="14">
        <v>3587.5578999999998</v>
      </c>
      <c r="R47" s="14">
        <v>3578.4387999999999</v>
      </c>
      <c r="S47" s="14">
        <v>3711.6205999999993</v>
      </c>
      <c r="T47" s="14">
        <v>3610.6777000000002</v>
      </c>
      <c r="U47" s="14">
        <v>3618.0339999999997</v>
      </c>
      <c r="V47" s="14">
        <v>3624.8366000000001</v>
      </c>
      <c r="W47" s="14">
        <v>3629.9442000000004</v>
      </c>
      <c r="X47" s="14">
        <v>3597.7957000000006</v>
      </c>
    </row>
    <row r="48" spans="2:25" x14ac:dyDescent="0.25">
      <c r="B48" s="13" t="s">
        <v>28</v>
      </c>
      <c r="C48" s="14">
        <v>-166.68979999999965</v>
      </c>
      <c r="D48" s="14">
        <v>-247.68100000000004</v>
      </c>
      <c r="E48" s="14">
        <v>-193.5288000000005</v>
      </c>
      <c r="F48" s="14">
        <v>-279.81370000000015</v>
      </c>
      <c r="G48" s="14">
        <v>-344.46260000000075</v>
      </c>
      <c r="H48" s="14">
        <v>-337.9051000000004</v>
      </c>
      <c r="I48" s="14">
        <v>-342.53629999999976</v>
      </c>
      <c r="J48" s="14">
        <v>-314.73349999999937</v>
      </c>
      <c r="K48" s="14">
        <v>-427.58960000000025</v>
      </c>
      <c r="L48" s="14">
        <v>-431.20370000000003</v>
      </c>
      <c r="M48" s="14">
        <v>-373.8159999999998</v>
      </c>
      <c r="O48" s="13" t="s">
        <v>28</v>
      </c>
      <c r="P48" s="14">
        <v>-375.02070000000049</v>
      </c>
      <c r="Q48" s="14">
        <v>-743.62789999999995</v>
      </c>
      <c r="R48" s="14">
        <v>-735.72880000000077</v>
      </c>
      <c r="S48" s="14">
        <v>-899.39059999999972</v>
      </c>
      <c r="T48" s="14">
        <v>-803.28770000000077</v>
      </c>
      <c r="U48" s="14">
        <v>-1170.4839999999999</v>
      </c>
      <c r="V48" s="14">
        <v>-1177.8666000000003</v>
      </c>
      <c r="W48" s="14">
        <v>-1184.0442000000007</v>
      </c>
      <c r="X48" s="14">
        <v>-1236.1957000000011</v>
      </c>
    </row>
    <row r="49" spans="2:24" x14ac:dyDescent="0.25">
      <c r="B49" s="19" t="s">
        <v>21</v>
      </c>
      <c r="C49" s="20">
        <v>1351.5</v>
      </c>
      <c r="D49" s="20">
        <v>1351.5</v>
      </c>
      <c r="E49" s="20">
        <v>1351.5</v>
      </c>
      <c r="F49" s="20">
        <v>1351.5</v>
      </c>
      <c r="G49" s="20">
        <v>1351.5</v>
      </c>
      <c r="H49" s="20">
        <v>1351.5</v>
      </c>
      <c r="I49" s="20">
        <v>1351.5</v>
      </c>
      <c r="J49" s="20">
        <v>1351.5</v>
      </c>
      <c r="K49" s="20">
        <v>1351.5</v>
      </c>
      <c r="L49" s="20">
        <v>1351.5</v>
      </c>
      <c r="M49" s="20">
        <v>1351.5</v>
      </c>
      <c r="O49" s="19" t="s">
        <v>21</v>
      </c>
      <c r="P49" s="20">
        <v>1351.5</v>
      </c>
      <c r="Q49" s="20">
        <v>1351.5</v>
      </c>
      <c r="R49" s="20">
        <v>1351.5</v>
      </c>
      <c r="S49" s="20">
        <v>1351.5</v>
      </c>
      <c r="T49" s="20">
        <v>1351.5</v>
      </c>
      <c r="U49" s="20">
        <v>1351.5</v>
      </c>
      <c r="V49" s="20">
        <v>1351.5</v>
      </c>
      <c r="W49" s="20">
        <v>1351.5</v>
      </c>
      <c r="X49" s="20">
        <v>1351.5</v>
      </c>
    </row>
    <row r="50" spans="2:24" x14ac:dyDescent="0.25"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O50" s="37" t="s">
        <v>29</v>
      </c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25">
      <c r="B51" s="13" t="s">
        <v>30</v>
      </c>
      <c r="C51" s="12">
        <v>11417.390000000003</v>
      </c>
      <c r="D51" s="12">
        <v>11368.740000000002</v>
      </c>
      <c r="E51" s="12">
        <v>11111.800000000001</v>
      </c>
      <c r="F51" s="12">
        <v>11109.750000000002</v>
      </c>
      <c r="G51" s="12">
        <v>10047.200000000001</v>
      </c>
      <c r="H51" s="12">
        <v>10037.16</v>
      </c>
      <c r="I51" s="12">
        <v>9977.7500000000018</v>
      </c>
      <c r="J51" s="12">
        <v>9907.7400000000016</v>
      </c>
      <c r="K51" s="12">
        <v>9904.5300000000007</v>
      </c>
      <c r="L51" s="12">
        <v>9878.18</v>
      </c>
      <c r="M51" s="12">
        <v>9843.48</v>
      </c>
      <c r="O51" s="13" t="s">
        <v>30</v>
      </c>
      <c r="P51" s="12">
        <v>9072.0300000000007</v>
      </c>
      <c r="Q51" s="12">
        <v>8691.4800000000014</v>
      </c>
      <c r="R51" s="12">
        <v>8291.5800000000017</v>
      </c>
      <c r="S51" s="12">
        <v>8243.130000000001</v>
      </c>
      <c r="T51" s="12">
        <v>8227.61</v>
      </c>
      <c r="U51" s="12">
        <v>7466.02</v>
      </c>
      <c r="V51" s="12">
        <v>7462.0400000000009</v>
      </c>
      <c r="W51" s="12">
        <v>7361.3499999999995</v>
      </c>
      <c r="X51" s="12">
        <v>6893.28</v>
      </c>
    </row>
    <row r="52" spans="2:24" x14ac:dyDescent="0.25">
      <c r="B52" s="13" t="s">
        <v>31</v>
      </c>
      <c r="C52" s="12">
        <v>8440.94</v>
      </c>
      <c r="D52" s="12">
        <v>8453.4199999999983</v>
      </c>
      <c r="E52" s="12">
        <v>8453.34</v>
      </c>
      <c r="F52" s="12">
        <v>8400.4700000000012</v>
      </c>
      <c r="G52" s="12">
        <v>8443.06</v>
      </c>
      <c r="H52" s="12">
        <v>8472.18</v>
      </c>
      <c r="I52" s="12">
        <v>8503.3499999999985</v>
      </c>
      <c r="J52" s="12">
        <v>8487.2599999999984</v>
      </c>
      <c r="K52" s="12">
        <v>8510.89</v>
      </c>
      <c r="L52" s="12">
        <v>8467.3100000000013</v>
      </c>
      <c r="M52" s="12">
        <v>8501.0400000000009</v>
      </c>
      <c r="O52" s="13" t="s">
        <v>31</v>
      </c>
      <c r="P52" s="12">
        <v>8544.5500000000029</v>
      </c>
      <c r="Q52" s="12">
        <v>8593.9399999999987</v>
      </c>
      <c r="R52" s="12">
        <v>8606.59</v>
      </c>
      <c r="S52" s="12">
        <v>8612.0899999999983</v>
      </c>
      <c r="T52" s="12">
        <v>8682.9</v>
      </c>
      <c r="U52" s="12">
        <v>8734.07</v>
      </c>
      <c r="V52" s="12">
        <v>8793.4</v>
      </c>
      <c r="W52" s="12">
        <v>8860.27</v>
      </c>
      <c r="X52" s="12">
        <v>8830.09</v>
      </c>
    </row>
    <row r="53" spans="2:24" x14ac:dyDescent="0.25">
      <c r="B53" s="13" t="s">
        <v>32</v>
      </c>
      <c r="C53" s="12">
        <v>1122.6774</v>
      </c>
      <c r="D53" s="12">
        <v>1124.2997999999998</v>
      </c>
      <c r="E53" s="12">
        <v>1124.2894000000001</v>
      </c>
      <c r="F53" s="12">
        <v>1117.4163000000001</v>
      </c>
      <c r="G53" s="12">
        <v>1122.953</v>
      </c>
      <c r="H53" s="12">
        <v>1126.7385999999999</v>
      </c>
      <c r="I53" s="12">
        <v>1130.7907</v>
      </c>
      <c r="J53" s="12">
        <v>1128.6990000000001</v>
      </c>
      <c r="K53" s="12">
        <v>1131.7709</v>
      </c>
      <c r="L53" s="12">
        <v>1126.1055000000001</v>
      </c>
      <c r="M53" s="12">
        <v>1130.4904000000001</v>
      </c>
      <c r="O53" s="13" t="s">
        <v>32</v>
      </c>
      <c r="P53" s="12">
        <v>1136.1467000000002</v>
      </c>
      <c r="Q53" s="12">
        <v>1142.5673999999999</v>
      </c>
      <c r="R53" s="12">
        <v>1144.2119</v>
      </c>
      <c r="S53" s="12">
        <v>1144.9268999999999</v>
      </c>
      <c r="T53" s="12">
        <v>1154.1322</v>
      </c>
      <c r="U53" s="12">
        <v>1160.7843</v>
      </c>
      <c r="V53" s="12">
        <v>1168.4972</v>
      </c>
      <c r="W53" s="12">
        <v>1177.1903</v>
      </c>
      <c r="X53" s="12">
        <v>1173.2669000000001</v>
      </c>
    </row>
    <row r="54" spans="2:24" x14ac:dyDescent="0.25">
      <c r="B54" s="13" t="s">
        <v>33</v>
      </c>
      <c r="C54" s="12">
        <v>9563.617400000001</v>
      </c>
      <c r="D54" s="12">
        <v>9577.7197999999989</v>
      </c>
      <c r="E54" s="12">
        <v>9577.6293999999998</v>
      </c>
      <c r="F54" s="12">
        <v>9517.8863000000019</v>
      </c>
      <c r="G54" s="12">
        <v>9566.012999999999</v>
      </c>
      <c r="H54" s="12">
        <v>9598.9186000000009</v>
      </c>
      <c r="I54" s="12">
        <v>9634.1406999999981</v>
      </c>
      <c r="J54" s="12">
        <v>9615.9589999999989</v>
      </c>
      <c r="K54" s="12">
        <v>9642.6608999999989</v>
      </c>
      <c r="L54" s="12">
        <v>9593.415500000001</v>
      </c>
      <c r="M54" s="12">
        <v>9631.5304000000015</v>
      </c>
      <c r="O54" s="13" t="s">
        <v>33</v>
      </c>
      <c r="P54" s="12">
        <v>9680.6967000000041</v>
      </c>
      <c r="Q54" s="12">
        <v>9736.5073999999986</v>
      </c>
      <c r="R54" s="12">
        <v>9750.8019000000004</v>
      </c>
      <c r="S54" s="12">
        <v>9757.0168999999987</v>
      </c>
      <c r="T54" s="12">
        <v>9837.0321999999996</v>
      </c>
      <c r="U54" s="12">
        <v>9894.8542999999991</v>
      </c>
      <c r="V54" s="12">
        <v>9961.8971999999994</v>
      </c>
      <c r="W54" s="12">
        <v>10037.460300000001</v>
      </c>
      <c r="X54" s="12">
        <v>10003.356900000001</v>
      </c>
    </row>
    <row r="55" spans="2:24" x14ac:dyDescent="0.25">
      <c r="B55" s="13" t="s">
        <v>34</v>
      </c>
      <c r="C55" s="12">
        <v>1853.7726000000021</v>
      </c>
      <c r="D55" s="12">
        <v>1791.0202000000027</v>
      </c>
      <c r="E55" s="12">
        <v>1534.1706000000013</v>
      </c>
      <c r="F55" s="12">
        <v>1591.8636999999999</v>
      </c>
      <c r="G55" s="12">
        <v>481.18700000000172</v>
      </c>
      <c r="H55" s="12">
        <v>438.24139999999898</v>
      </c>
      <c r="I55" s="12">
        <v>343.60930000000371</v>
      </c>
      <c r="J55" s="12">
        <v>291.78100000000268</v>
      </c>
      <c r="K55" s="12">
        <v>261.86910000000171</v>
      </c>
      <c r="L55" s="12">
        <v>284.76449999999932</v>
      </c>
      <c r="M55" s="12">
        <v>211.9495999999981</v>
      </c>
      <c r="O55" s="13" t="s">
        <v>34</v>
      </c>
      <c r="P55" s="12">
        <v>-608.6667000000034</v>
      </c>
      <c r="Q55" s="12">
        <v>-1045.0273999999972</v>
      </c>
      <c r="R55" s="12">
        <v>-1459.2218999999986</v>
      </c>
      <c r="S55" s="12">
        <v>-1513.8868999999977</v>
      </c>
      <c r="T55" s="12">
        <v>-1609.4221999999991</v>
      </c>
      <c r="U55" s="12">
        <v>-2428.8342999999986</v>
      </c>
      <c r="V55" s="12">
        <v>-2499.8571999999986</v>
      </c>
      <c r="W55" s="12">
        <v>-2676.1103000000012</v>
      </c>
      <c r="X55" s="12">
        <v>-3110.0769000000009</v>
      </c>
    </row>
    <row r="56" spans="2:24" ht="6.95" customHeight="1" x14ac:dyDescent="0.25"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13"/>
      <c r="P56" s="12"/>
      <c r="Q56" s="12"/>
      <c r="R56" s="12"/>
      <c r="S56" s="12"/>
      <c r="T56" s="12"/>
      <c r="U56" s="12"/>
      <c r="V56" s="12"/>
      <c r="W56" s="12"/>
      <c r="X56" s="12"/>
    </row>
    <row r="57" spans="2:24" x14ac:dyDescent="0.25">
      <c r="B57" s="13" t="s">
        <v>55</v>
      </c>
      <c r="C57" s="12">
        <v>0</v>
      </c>
      <c r="D57" s="12">
        <v>0</v>
      </c>
      <c r="E57" s="12">
        <v>0</v>
      </c>
      <c r="F57" s="12">
        <v>0</v>
      </c>
      <c r="G57" s="12">
        <v>173.8</v>
      </c>
      <c r="H57" s="12">
        <v>173.8</v>
      </c>
      <c r="I57" s="12">
        <v>173.8</v>
      </c>
      <c r="J57" s="12">
        <v>173.8</v>
      </c>
      <c r="K57" s="12">
        <v>173.8</v>
      </c>
      <c r="L57" s="12">
        <v>173.8</v>
      </c>
      <c r="M57" s="12">
        <v>173.8</v>
      </c>
      <c r="O57" s="13" t="s">
        <v>55</v>
      </c>
      <c r="P57" s="12">
        <v>173.8</v>
      </c>
      <c r="Q57" s="12">
        <v>173.8</v>
      </c>
      <c r="R57" s="12">
        <v>173.8</v>
      </c>
      <c r="S57" s="12">
        <v>173.8</v>
      </c>
      <c r="T57" s="12">
        <v>173.8</v>
      </c>
      <c r="U57" s="12">
        <v>173.8</v>
      </c>
      <c r="V57" s="12">
        <v>173.8</v>
      </c>
      <c r="W57" s="12">
        <v>173.8</v>
      </c>
      <c r="X57" s="12">
        <v>173.8</v>
      </c>
    </row>
    <row r="58" spans="2:24" x14ac:dyDescent="0.25">
      <c r="B58" s="13" t="s">
        <v>53</v>
      </c>
      <c r="C58" s="12">
        <v>1853.7726000000021</v>
      </c>
      <c r="D58" s="12">
        <v>1791.0202000000027</v>
      </c>
      <c r="E58" s="12">
        <v>1534.1706000000013</v>
      </c>
      <c r="F58" s="12">
        <v>1591.8636999999999</v>
      </c>
      <c r="G58" s="12">
        <v>654.98700000000167</v>
      </c>
      <c r="H58" s="12">
        <v>612.04139999999893</v>
      </c>
      <c r="I58" s="12">
        <v>517.40930000000367</v>
      </c>
      <c r="J58" s="12">
        <v>465.58100000000269</v>
      </c>
      <c r="K58" s="12">
        <v>435.66910000000172</v>
      </c>
      <c r="L58" s="12">
        <v>458.56449999999933</v>
      </c>
      <c r="M58" s="12">
        <v>385.74959999999811</v>
      </c>
      <c r="O58" s="13" t="s">
        <v>53</v>
      </c>
      <c r="P58" s="12">
        <v>-434.86670000000339</v>
      </c>
      <c r="Q58" s="12">
        <v>-871.22739999999726</v>
      </c>
      <c r="R58" s="12">
        <v>-1285.4218999999987</v>
      </c>
      <c r="S58" s="12">
        <v>-1340.0868999999977</v>
      </c>
      <c r="T58" s="12">
        <v>-1435.6221999999991</v>
      </c>
      <c r="U58" s="12">
        <v>-2255.0342999999984</v>
      </c>
      <c r="V58" s="12">
        <v>-2326.0571999999984</v>
      </c>
      <c r="W58" s="12">
        <v>-2502.310300000001</v>
      </c>
      <c r="X58" s="12">
        <v>-2936.2769000000008</v>
      </c>
    </row>
    <row r="59" spans="2:24" ht="6.95" customHeight="1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O59" s="13"/>
      <c r="P59" s="12"/>
      <c r="Q59" s="12"/>
      <c r="R59" s="12"/>
      <c r="S59" s="12"/>
      <c r="T59" s="12"/>
      <c r="U59" s="12"/>
      <c r="V59" s="12"/>
      <c r="W59" s="12"/>
      <c r="X59" s="12"/>
    </row>
    <row r="60" spans="2:24" x14ac:dyDescent="0.25">
      <c r="B60" s="22" t="s">
        <v>21</v>
      </c>
      <c r="C60" s="20">
        <v>1669.5</v>
      </c>
      <c r="D60" s="20">
        <v>1669.5</v>
      </c>
      <c r="E60" s="20">
        <v>1669.5</v>
      </c>
      <c r="F60" s="20">
        <v>1669.5</v>
      </c>
      <c r="G60" s="20">
        <v>1669.5</v>
      </c>
      <c r="H60" s="20">
        <v>1669.5</v>
      </c>
      <c r="I60" s="20">
        <v>1669.5</v>
      </c>
      <c r="J60" s="20">
        <v>1669.5</v>
      </c>
      <c r="K60" s="20">
        <v>1669.5</v>
      </c>
      <c r="L60" s="20">
        <v>1669.5</v>
      </c>
      <c r="M60" s="20">
        <v>1669.5</v>
      </c>
      <c r="O60" s="22" t="s">
        <v>21</v>
      </c>
      <c r="P60" s="20">
        <v>1669.5</v>
      </c>
      <c r="Q60" s="20">
        <v>1669.5</v>
      </c>
      <c r="R60" s="20">
        <v>1669.5</v>
      </c>
      <c r="S60" s="20">
        <v>1669.5</v>
      </c>
      <c r="T60" s="20">
        <v>1669.5</v>
      </c>
      <c r="U60" s="20">
        <v>1669.5</v>
      </c>
      <c r="V60" s="20">
        <v>1669.5</v>
      </c>
      <c r="W60" s="20">
        <v>1669.5</v>
      </c>
      <c r="X60" s="20">
        <v>1669.5</v>
      </c>
    </row>
    <row r="61" spans="2:24" x14ac:dyDescent="0.25">
      <c r="B61" s="13" t="s">
        <v>54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O61" s="13" t="s">
        <v>54</v>
      </c>
      <c r="P61" s="12">
        <v>434.86670000000339</v>
      </c>
      <c r="Q61" s="12">
        <v>871.22739999999726</v>
      </c>
      <c r="R61" s="12">
        <v>1285.4218999999987</v>
      </c>
      <c r="S61" s="12">
        <v>1340.0868999999977</v>
      </c>
      <c r="T61" s="12">
        <v>1435.6221999999991</v>
      </c>
      <c r="U61" s="12">
        <v>1669.5</v>
      </c>
      <c r="V61" s="12">
        <v>1669.5</v>
      </c>
      <c r="W61" s="12">
        <v>1669.5</v>
      </c>
      <c r="X61" s="12">
        <v>1669.5</v>
      </c>
    </row>
    <row r="62" spans="2:24" x14ac:dyDescent="0.25">
      <c r="B62" s="23" t="s">
        <v>35</v>
      </c>
      <c r="C62" s="12">
        <v>1853.7726000000021</v>
      </c>
      <c r="D62" s="12">
        <v>1791.0202000000027</v>
      </c>
      <c r="E62" s="12">
        <v>1534.1706000000013</v>
      </c>
      <c r="F62" s="12">
        <v>1591.8636999999999</v>
      </c>
      <c r="G62" s="12">
        <v>654.98700000000167</v>
      </c>
      <c r="H62" s="12">
        <v>612.04139999999893</v>
      </c>
      <c r="I62" s="12">
        <v>517.40930000000367</v>
      </c>
      <c r="J62" s="12">
        <v>465.58100000000269</v>
      </c>
      <c r="K62" s="12">
        <v>435.66910000000172</v>
      </c>
      <c r="L62" s="12">
        <v>458.56449999999933</v>
      </c>
      <c r="M62" s="12">
        <v>385.74959999999811</v>
      </c>
      <c r="O62" s="23" t="s">
        <v>35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-585.53429999999844</v>
      </c>
      <c r="V62" s="12">
        <v>-656.55719999999837</v>
      </c>
      <c r="W62" s="12">
        <v>-832.81030000000101</v>
      </c>
      <c r="X62" s="12">
        <v>-1266.7769000000008</v>
      </c>
    </row>
    <row r="63" spans="2:24" x14ac:dyDescent="0.25"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8"/>
      <c r="O63" s="13"/>
      <c r="P63" s="18"/>
      <c r="Q63" s="18"/>
      <c r="R63" s="18"/>
      <c r="S63" s="18"/>
      <c r="T63" s="18"/>
      <c r="U63" s="18"/>
      <c r="V63" s="18"/>
      <c r="W63" s="18"/>
      <c r="X63" s="18"/>
    </row>
    <row r="65" spans="2:13" x14ac:dyDescent="0.25">
      <c r="B65" s="52" t="s">
        <v>67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</sheetData>
  <mergeCells count="1">
    <mergeCell ref="B65:M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5"/>
  <sheetViews>
    <sheetView showGridLines="0" workbookViewId="0"/>
  </sheetViews>
  <sheetFormatPr defaultRowHeight="15" x14ac:dyDescent="0.25"/>
  <cols>
    <col min="1" max="1" width="4.7109375" style="39" customWidth="1"/>
    <col min="2" max="2" width="36.140625" style="39" customWidth="1"/>
    <col min="3" max="3" width="8.28515625" style="39" hidden="1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13" width="8.28515625" style="39" customWidth="1"/>
    <col min="14" max="14" width="15.7109375" style="39" customWidth="1"/>
    <col min="15" max="15" width="36.140625" style="39" customWidth="1"/>
    <col min="16" max="25" width="8.28515625" style="39" customWidth="1"/>
    <col min="26" max="26" width="2.28515625" style="39" customWidth="1"/>
    <col min="27" max="28" width="9.140625" style="39"/>
    <col min="29" max="29" width="59.85546875" style="39" bestFit="1" customWidth="1"/>
    <col min="30" max="30" width="9.85546875" style="39" bestFit="1" customWidth="1"/>
    <col min="31" max="16384" width="9.140625" style="39"/>
  </cols>
  <sheetData>
    <row r="1" spans="2:24" x14ac:dyDescent="0.25">
      <c r="C1" s="40"/>
      <c r="D1" s="40"/>
      <c r="E1" s="40"/>
      <c r="F1" s="40"/>
    </row>
    <row r="2" spans="2:24" ht="18.75" x14ac:dyDescent="0.25">
      <c r="B2" s="45" t="s">
        <v>68</v>
      </c>
      <c r="O2" s="45"/>
    </row>
    <row r="3" spans="2:24" x14ac:dyDescent="0.25">
      <c r="B3" s="4"/>
      <c r="O3" s="4"/>
    </row>
    <row r="4" spans="2:24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M4" s="8"/>
      <c r="O4" s="7"/>
      <c r="P4" s="8"/>
      <c r="Q4" s="8"/>
      <c r="R4" s="8"/>
      <c r="S4" s="8"/>
      <c r="T4" s="8"/>
      <c r="U4" s="8"/>
      <c r="V4" s="8"/>
      <c r="W4" s="8"/>
      <c r="X4" s="8"/>
    </row>
    <row r="5" spans="2:24" x14ac:dyDescent="0.25">
      <c r="B5" s="9" t="s">
        <v>1</v>
      </c>
      <c r="C5" s="10">
        <f>'Tbl 4.4 Summer-17 Update'!C5</f>
        <v>2017</v>
      </c>
      <c r="D5" s="10">
        <f>'Tbl 4.4 Summer-17 Update'!D5</f>
        <v>2018</v>
      </c>
      <c r="E5" s="10">
        <f>'Tbl 4.4 Summer-17 Update'!E5</f>
        <v>2019</v>
      </c>
      <c r="F5" s="10">
        <f>'Tbl 4.4 Summer-17 Update'!F5</f>
        <v>2020</v>
      </c>
      <c r="G5" s="10">
        <f>'Tbl 4.4 Summer-17 Update'!G5</f>
        <v>2021</v>
      </c>
      <c r="H5" s="10">
        <f>'Tbl 4.4 Summer-17 Update'!H5</f>
        <v>2022</v>
      </c>
      <c r="I5" s="10">
        <f>'Tbl 4.4 Summer-17 Update'!I5</f>
        <v>2023</v>
      </c>
      <c r="J5" s="10">
        <f>'Tbl 4.4 Summer-17 Update'!J5</f>
        <v>2024</v>
      </c>
      <c r="K5" s="10">
        <f>'Tbl 4.4 Summer-17 Update'!K5</f>
        <v>2025</v>
      </c>
      <c r="L5" s="10">
        <f>'Tbl 4.4 Summer-17 Update'!L5</f>
        <v>2026</v>
      </c>
      <c r="M5" s="10">
        <f>'Tbl 4.4 Summer-17 Update'!M5</f>
        <v>2027</v>
      </c>
      <c r="O5" s="9" t="s">
        <v>1</v>
      </c>
      <c r="P5" s="10">
        <f>'Tbl 4.4 Summer-17 Update'!P5</f>
        <v>2028</v>
      </c>
      <c r="Q5" s="10">
        <f>'Tbl 4.4 Summer-17 Update'!Q5</f>
        <v>2029</v>
      </c>
      <c r="R5" s="10">
        <f>'Tbl 4.4 Summer-17 Update'!R5</f>
        <v>2030</v>
      </c>
      <c r="S5" s="10">
        <f>'Tbl 4.4 Summer-17 Update'!S5</f>
        <v>2031</v>
      </c>
      <c r="T5" s="10">
        <f>'Tbl 4.4 Summer-17 Update'!T5</f>
        <v>2032</v>
      </c>
      <c r="U5" s="10">
        <f>'Tbl 4.4 Summer-17 Update'!U5</f>
        <v>2033</v>
      </c>
      <c r="V5" s="10">
        <f>'Tbl 4.4 Summer-17 Update'!V5</f>
        <v>2034</v>
      </c>
      <c r="W5" s="10">
        <f>'Tbl 4.4 Summer-17 Update'!W5</f>
        <v>2035</v>
      </c>
      <c r="X5" s="10">
        <f>'Tbl 4.4 Summer-17 Update'!X5</f>
        <v>2036</v>
      </c>
    </row>
    <row r="6" spans="2:24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37" t="s">
        <v>2</v>
      </c>
      <c r="P6" s="38"/>
      <c r="Q6" s="38"/>
      <c r="R6" s="38"/>
      <c r="S6" s="38"/>
      <c r="T6" s="38"/>
      <c r="U6" s="38"/>
      <c r="V6" s="38"/>
      <c r="W6" s="38"/>
      <c r="X6" s="38"/>
    </row>
    <row r="7" spans="2:24" x14ac:dyDescent="0.25">
      <c r="B7" s="11" t="s">
        <v>3</v>
      </c>
      <c r="C7" s="12">
        <f>'Tbl 4.4 Summer-17 Update'!C7-'Tbl 4.6 SMR-2017 IRP(adjusted)'!C7</f>
        <v>-2.0399999999999636</v>
      </c>
      <c r="D7" s="12">
        <f>'Tbl 4.4 Summer-17 Update'!D7-'Tbl 4.6 SMR-2017 IRP(adjusted)'!D7</f>
        <v>-2.0399999999999636</v>
      </c>
      <c r="E7" s="12">
        <f>'Tbl 4.4 Summer-17 Update'!E7-'Tbl 4.6 SMR-2017 IRP(adjusted)'!E7</f>
        <v>-2.0399999999999636</v>
      </c>
      <c r="F7" s="12">
        <f>'Tbl 4.4 Summer-17 Update'!F7-'Tbl 4.6 SMR-2017 IRP(adjusted)'!F7</f>
        <v>-2.0399999999999636</v>
      </c>
      <c r="G7" s="12">
        <f>'Tbl 4.4 Summer-17 Update'!G7-'Tbl 4.6 SMR-2017 IRP(adjusted)'!G7</f>
        <v>-2.0399999999999636</v>
      </c>
      <c r="H7" s="12">
        <f>'Tbl 4.4 Summer-17 Update'!H7-'Tbl 4.6 SMR-2017 IRP(adjusted)'!H7</f>
        <v>-2.0399999999999636</v>
      </c>
      <c r="I7" s="12">
        <f>'Tbl 4.4 Summer-17 Update'!I7-'Tbl 4.6 SMR-2017 IRP(adjusted)'!I7</f>
        <v>-2.0399999999999636</v>
      </c>
      <c r="J7" s="12">
        <f>'Tbl 4.4 Summer-17 Update'!J7-'Tbl 4.6 SMR-2017 IRP(adjusted)'!J7</f>
        <v>-2.0399999999999636</v>
      </c>
      <c r="K7" s="12">
        <f>'Tbl 4.4 Summer-17 Update'!K7-'Tbl 4.6 SMR-2017 IRP(adjusted)'!K7</f>
        <v>1.7599999999993088</v>
      </c>
      <c r="L7" s="12">
        <f>'Tbl 4.4 Summer-17 Update'!L7-'Tbl 4.6 SMR-2017 IRP(adjusted)'!L7</f>
        <v>8.8299999999990177</v>
      </c>
      <c r="M7" s="27">
        <f>'Tbl 4.4 Summer-17 Update'!M7-'Tbl 4.6 SMR-2017 IRP(adjusted)'!M7</f>
        <v>8.8299999999990177</v>
      </c>
      <c r="O7" s="11" t="s">
        <v>3</v>
      </c>
      <c r="P7" s="12">
        <f>'Tbl 4.4 Summer-17 Update'!P7-'Tbl 4.6 SMR-2017 IRP(adjusted)'!P7</f>
        <v>8.8299999999990177</v>
      </c>
      <c r="Q7" s="12">
        <f>'Tbl 4.4 Summer-17 Update'!Q7-'Tbl 4.6 SMR-2017 IRP(adjusted)'!Q7</f>
        <v>8.8299999999990177</v>
      </c>
      <c r="R7" s="12">
        <f>'Tbl 4.4 Summer-17 Update'!R7-'Tbl 4.6 SMR-2017 IRP(adjusted)'!R7</f>
        <v>8.8299999999990177</v>
      </c>
      <c r="S7" s="12">
        <f>'Tbl 4.4 Summer-17 Update'!S7-'Tbl 4.6 SMR-2017 IRP(adjusted)'!S7</f>
        <v>10.069999999999709</v>
      </c>
      <c r="T7" s="12">
        <f>'Tbl 4.4 Summer-17 Update'!T7-'Tbl 4.6 SMR-2017 IRP(adjusted)'!T7</f>
        <v>10.069999999999709</v>
      </c>
      <c r="U7" s="12">
        <f>'Tbl 4.4 Summer-17 Update'!U7-'Tbl 4.6 SMR-2017 IRP(adjusted)'!U7</f>
        <v>10.570000000000164</v>
      </c>
      <c r="V7" s="12">
        <f>'Tbl 4.4 Summer-17 Update'!V7-'Tbl 4.6 SMR-2017 IRP(adjusted)'!V7</f>
        <v>10.570000000000164</v>
      </c>
      <c r="W7" s="12">
        <f>'Tbl 4.4 Summer-17 Update'!W7-'Tbl 4.6 SMR-2017 IRP(adjusted)'!W7</f>
        <v>10.570000000000164</v>
      </c>
      <c r="X7" s="12">
        <f>'Tbl 4.4 Summer-17 Update'!X7-'Tbl 4.6 SMR-2017 IRP(adjusted)'!X7</f>
        <v>10.570000000000164</v>
      </c>
    </row>
    <row r="8" spans="2:24" x14ac:dyDescent="0.25">
      <c r="B8" s="11" t="s">
        <v>4</v>
      </c>
      <c r="C8" s="12">
        <f>'Tbl 4.4 Summer-17 Update'!C8-'Tbl 4.6 SMR-2017 IRP(adjusted)'!C8</f>
        <v>0</v>
      </c>
      <c r="D8" s="12">
        <f>'Tbl 4.4 Summer-17 Update'!D8-'Tbl 4.6 SMR-2017 IRP(adjusted)'!D8</f>
        <v>0.76999999999999602</v>
      </c>
      <c r="E8" s="12">
        <f>'Tbl 4.4 Summer-17 Update'!E8-'Tbl 4.6 SMR-2017 IRP(adjusted)'!E8</f>
        <v>0.75</v>
      </c>
      <c r="F8" s="12">
        <f>'Tbl 4.4 Summer-17 Update'!F8-'Tbl 4.6 SMR-2017 IRP(adjusted)'!F8</f>
        <v>0.75</v>
      </c>
      <c r="G8" s="12">
        <f>'Tbl 4.4 Summer-17 Update'!G8-'Tbl 4.6 SMR-2017 IRP(adjusted)'!G8</f>
        <v>0.75</v>
      </c>
      <c r="H8" s="12">
        <f>'Tbl 4.4 Summer-17 Update'!H8-'Tbl 4.6 SMR-2017 IRP(adjusted)'!H8</f>
        <v>0.75</v>
      </c>
      <c r="I8" s="12">
        <f>'Tbl 4.4 Summer-17 Update'!I8-'Tbl 4.6 SMR-2017 IRP(adjusted)'!I8</f>
        <v>0.75</v>
      </c>
      <c r="J8" s="12">
        <f>'Tbl 4.4 Summer-17 Update'!J8-'Tbl 4.6 SMR-2017 IRP(adjusted)'!J8</f>
        <v>0.75</v>
      </c>
      <c r="K8" s="12">
        <f>'Tbl 4.4 Summer-17 Update'!K8-'Tbl 4.6 SMR-2017 IRP(adjusted)'!K8</f>
        <v>0.75</v>
      </c>
      <c r="L8" s="12">
        <f>'Tbl 4.4 Summer-17 Update'!L8-'Tbl 4.6 SMR-2017 IRP(adjusted)'!L8</f>
        <v>0.75</v>
      </c>
      <c r="M8" s="12">
        <f>'Tbl 4.4 Summer-17 Update'!M8-'Tbl 4.6 SMR-2017 IRP(adjusted)'!M8</f>
        <v>0.75</v>
      </c>
      <c r="O8" s="11" t="s">
        <v>4</v>
      </c>
      <c r="P8" s="12">
        <f>'Tbl 4.4 Summer-17 Update'!P8-'Tbl 4.6 SMR-2017 IRP(adjusted)'!P8</f>
        <v>0.75</v>
      </c>
      <c r="Q8" s="12">
        <f>'Tbl 4.4 Summer-17 Update'!Q8-'Tbl 4.6 SMR-2017 IRP(adjusted)'!Q8</f>
        <v>0.75</v>
      </c>
      <c r="R8" s="12">
        <f>'Tbl 4.4 Summer-17 Update'!R8-'Tbl 4.6 SMR-2017 IRP(adjusted)'!R8</f>
        <v>0.75</v>
      </c>
      <c r="S8" s="12">
        <f>'Tbl 4.4 Summer-17 Update'!S8-'Tbl 4.6 SMR-2017 IRP(adjusted)'!S8</f>
        <v>0.75</v>
      </c>
      <c r="T8" s="12">
        <f>'Tbl 4.4 Summer-17 Update'!T8-'Tbl 4.6 SMR-2017 IRP(adjusted)'!T8</f>
        <v>0.75</v>
      </c>
      <c r="U8" s="12">
        <f>'Tbl 4.4 Summer-17 Update'!U8-'Tbl 4.6 SMR-2017 IRP(adjusted)'!U8</f>
        <v>0.73999999999999488</v>
      </c>
      <c r="V8" s="12">
        <f>'Tbl 4.4 Summer-17 Update'!V8-'Tbl 4.6 SMR-2017 IRP(adjusted)'!V8</f>
        <v>0.75</v>
      </c>
      <c r="W8" s="12">
        <f>'Tbl 4.4 Summer-17 Update'!W8-'Tbl 4.6 SMR-2017 IRP(adjusted)'!W8</f>
        <v>0.75</v>
      </c>
      <c r="X8" s="12">
        <f>'Tbl 4.4 Summer-17 Update'!X8-'Tbl 4.6 SMR-2017 IRP(adjusted)'!X8</f>
        <v>0.75</v>
      </c>
    </row>
    <row r="9" spans="2:24" x14ac:dyDescent="0.25">
      <c r="B9" s="11" t="s">
        <v>5</v>
      </c>
      <c r="C9" s="12">
        <f>'Tbl 4.4 Summer-17 Update'!C9-'Tbl 4.6 SMR-2017 IRP(adjusted)'!C9</f>
        <v>-3.1900000000000546</v>
      </c>
      <c r="D9" s="12">
        <f>'Tbl 4.4 Summer-17 Update'!D9-'Tbl 4.6 SMR-2017 IRP(adjusted)'!D9</f>
        <v>-5.5200000000000387</v>
      </c>
      <c r="E9" s="12">
        <f>'Tbl 4.4 Summer-17 Update'!E9-'Tbl 4.6 SMR-2017 IRP(adjusted)'!E9</f>
        <v>-7.6899999999999977</v>
      </c>
      <c r="F9" s="12">
        <f>'Tbl 4.4 Summer-17 Update'!F9-'Tbl 4.6 SMR-2017 IRP(adjusted)'!F9</f>
        <v>-2.7000000000000171</v>
      </c>
      <c r="G9" s="12">
        <f>'Tbl 4.4 Summer-17 Update'!G9-'Tbl 4.6 SMR-2017 IRP(adjusted)'!G9</f>
        <v>-1.2599999999999909</v>
      </c>
      <c r="H9" s="12">
        <f>'Tbl 4.4 Summer-17 Update'!H9-'Tbl 4.6 SMR-2017 IRP(adjusted)'!H9</f>
        <v>-1.2599999999999909</v>
      </c>
      <c r="I9" s="12">
        <f>'Tbl 4.4 Summer-17 Update'!I9-'Tbl 4.6 SMR-2017 IRP(adjusted)'!I9</f>
        <v>-1.25</v>
      </c>
      <c r="J9" s="12">
        <f>'Tbl 4.4 Summer-17 Update'!J9-'Tbl 4.6 SMR-2017 IRP(adjusted)'!J9</f>
        <v>-1.25</v>
      </c>
      <c r="K9" s="12">
        <f>'Tbl 4.4 Summer-17 Update'!K9-'Tbl 4.6 SMR-2017 IRP(adjusted)'!K9</f>
        <v>-1.2400000000000091</v>
      </c>
      <c r="L9" s="12">
        <f>'Tbl 4.4 Summer-17 Update'!L9-'Tbl 4.6 SMR-2017 IRP(adjusted)'!L9</f>
        <v>-1.2400000000000091</v>
      </c>
      <c r="M9" s="12">
        <f>'Tbl 4.4 Summer-17 Update'!M9-'Tbl 4.6 SMR-2017 IRP(adjusted)'!M9</f>
        <v>-1.2300000000000182</v>
      </c>
      <c r="O9" s="11" t="s">
        <v>5</v>
      </c>
      <c r="P9" s="12">
        <f>'Tbl 4.4 Summer-17 Update'!P9-'Tbl 4.6 SMR-2017 IRP(adjusted)'!P9</f>
        <v>-1.2200000000000273</v>
      </c>
      <c r="Q9" s="12">
        <f>'Tbl 4.4 Summer-17 Update'!Q9-'Tbl 4.6 SMR-2017 IRP(adjusted)'!Q9</f>
        <v>-1.2200000000000273</v>
      </c>
      <c r="R9" s="12">
        <f>'Tbl 4.4 Summer-17 Update'!R9-'Tbl 4.6 SMR-2017 IRP(adjusted)'!R9</f>
        <v>-1.1100000000000136</v>
      </c>
      <c r="S9" s="12">
        <f>'Tbl 4.4 Summer-17 Update'!S9-'Tbl 4.6 SMR-2017 IRP(adjusted)'!S9</f>
        <v>-1.1099999999999994</v>
      </c>
      <c r="T9" s="12">
        <f>'Tbl 4.4 Summer-17 Update'!T9-'Tbl 4.6 SMR-2017 IRP(adjusted)'!T9</f>
        <v>-1.0999999999999801</v>
      </c>
      <c r="U9" s="12">
        <f>'Tbl 4.4 Summer-17 Update'!U9-'Tbl 4.6 SMR-2017 IRP(adjusted)'!U9</f>
        <v>-1.0999999999999801</v>
      </c>
      <c r="V9" s="12">
        <f>'Tbl 4.4 Summer-17 Update'!V9-'Tbl 4.6 SMR-2017 IRP(adjusted)'!V9</f>
        <v>-1.0899999999999892</v>
      </c>
      <c r="W9" s="12">
        <f>'Tbl 4.4 Summer-17 Update'!W9-'Tbl 4.6 SMR-2017 IRP(adjusted)'!W9</f>
        <v>-1.0899999999999892</v>
      </c>
      <c r="X9" s="12">
        <f>'Tbl 4.4 Summer-17 Update'!X9-'Tbl 4.6 SMR-2017 IRP(adjusted)'!X9</f>
        <v>-1.0799999999999983</v>
      </c>
    </row>
    <row r="10" spans="2:24" x14ac:dyDescent="0.25">
      <c r="B10" s="11" t="s">
        <v>57</v>
      </c>
      <c r="C10" s="12">
        <f>'Tbl 4.4 Summer-17 Update'!C10-'Tbl 4.6 SMR-2017 IRP(adjusted)'!C10</f>
        <v>0</v>
      </c>
      <c r="D10" s="12">
        <f>'Tbl 4.4 Summer-17 Update'!D10-'Tbl 4.6 SMR-2017 IRP(adjusted)'!D10</f>
        <v>0</v>
      </c>
      <c r="E10" s="12">
        <f>'Tbl 4.4 Summer-17 Update'!E10-'Tbl 4.6 SMR-2017 IRP(adjusted)'!E10</f>
        <v>0</v>
      </c>
      <c r="F10" s="12">
        <f>'Tbl 4.4 Summer-17 Update'!F10-'Tbl 4.6 SMR-2017 IRP(adjusted)'!F10</f>
        <v>0</v>
      </c>
      <c r="G10" s="12">
        <f>'Tbl 4.4 Summer-17 Update'!G10-'Tbl 4.6 SMR-2017 IRP(adjusted)'!G10</f>
        <v>0</v>
      </c>
      <c r="H10" s="12">
        <f>'Tbl 4.4 Summer-17 Update'!H10-'Tbl 4.6 SMR-2017 IRP(adjusted)'!H10</f>
        <v>0</v>
      </c>
      <c r="I10" s="12">
        <f>'Tbl 4.4 Summer-17 Update'!I10-'Tbl 4.6 SMR-2017 IRP(adjusted)'!I10</f>
        <v>0</v>
      </c>
      <c r="J10" s="12">
        <f>'Tbl 4.4 Summer-17 Update'!J10-'Tbl 4.6 SMR-2017 IRP(adjusted)'!J10</f>
        <v>0</v>
      </c>
      <c r="K10" s="12">
        <f>'Tbl 4.4 Summer-17 Update'!K10-'Tbl 4.6 SMR-2017 IRP(adjusted)'!K10</f>
        <v>0</v>
      </c>
      <c r="L10" s="12">
        <f>'Tbl 4.4 Summer-17 Update'!L10-'Tbl 4.6 SMR-2017 IRP(adjusted)'!L10</f>
        <v>0</v>
      </c>
      <c r="M10" s="12">
        <f>'Tbl 4.4 Summer-17 Update'!M10-'Tbl 4.6 SMR-2017 IRP(adjusted)'!M10</f>
        <v>0</v>
      </c>
      <c r="O10" s="11" t="s">
        <v>57</v>
      </c>
      <c r="P10" s="12">
        <f>'Tbl 4.4 Summer-17 Update'!P10-'Tbl 4.6 SMR-2017 IRP(adjusted)'!P10</f>
        <v>0</v>
      </c>
      <c r="Q10" s="12">
        <f>'Tbl 4.4 Summer-17 Update'!Q10-'Tbl 4.6 SMR-2017 IRP(adjusted)'!Q10</f>
        <v>0</v>
      </c>
      <c r="R10" s="12">
        <f>'Tbl 4.4 Summer-17 Update'!R10-'Tbl 4.6 SMR-2017 IRP(adjusted)'!R10</f>
        <v>0</v>
      </c>
      <c r="S10" s="12">
        <f>'Tbl 4.4 Summer-17 Update'!S10-'Tbl 4.6 SMR-2017 IRP(adjusted)'!S10</f>
        <v>0</v>
      </c>
      <c r="T10" s="12">
        <f>'Tbl 4.4 Summer-17 Update'!T10-'Tbl 4.6 SMR-2017 IRP(adjusted)'!T10</f>
        <v>0</v>
      </c>
      <c r="U10" s="12">
        <f>'Tbl 4.4 Summer-17 Update'!U10-'Tbl 4.6 SMR-2017 IRP(adjusted)'!U10</f>
        <v>0</v>
      </c>
      <c r="V10" s="12">
        <f>'Tbl 4.4 Summer-17 Update'!V10-'Tbl 4.6 SMR-2017 IRP(adjusted)'!V10</f>
        <v>0</v>
      </c>
      <c r="W10" s="12">
        <f>'Tbl 4.4 Summer-17 Update'!W10-'Tbl 4.6 SMR-2017 IRP(adjusted)'!W10</f>
        <v>0</v>
      </c>
      <c r="X10" s="12">
        <f>'Tbl 4.4 Summer-17 Update'!X10-'Tbl 4.6 SMR-2017 IRP(adjusted)'!X10</f>
        <v>0</v>
      </c>
    </row>
    <row r="11" spans="2:24" x14ac:dyDescent="0.25">
      <c r="B11" s="11" t="s">
        <v>6</v>
      </c>
      <c r="C11" s="12">
        <f>'Tbl 4.4 Summer-17 Update'!C11-'Tbl 4.6 SMR-2017 IRP(adjusted)'!C11</f>
        <v>-3.0000000000086402E-2</v>
      </c>
      <c r="D11" s="12">
        <f>'Tbl 4.4 Summer-17 Update'!D11-'Tbl 4.6 SMR-2017 IRP(adjusted)'!D11</f>
        <v>2.0499999999999545</v>
      </c>
      <c r="E11" s="12">
        <f>'Tbl 4.4 Summer-17 Update'!E11-'Tbl 4.6 SMR-2017 IRP(adjusted)'!E11</f>
        <v>1.4399999999998272</v>
      </c>
      <c r="F11" s="12">
        <f>'Tbl 4.4 Summer-17 Update'!F11-'Tbl 4.6 SMR-2017 IRP(adjusted)'!F11</f>
        <v>61.560000000000059</v>
      </c>
      <c r="G11" s="12">
        <f>'Tbl 4.4 Summer-17 Update'!G11-'Tbl 4.6 SMR-2017 IRP(adjusted)'!G11</f>
        <v>62.4699999999998</v>
      </c>
      <c r="H11" s="12">
        <f>'Tbl 4.4 Summer-17 Update'!H11-'Tbl 4.6 SMR-2017 IRP(adjusted)'!H11</f>
        <v>76.829999999999927</v>
      </c>
      <c r="I11" s="12">
        <f>'Tbl 4.4 Summer-17 Update'!I11-'Tbl 4.6 SMR-2017 IRP(adjusted)'!I11</f>
        <v>76.749999999999886</v>
      </c>
      <c r="J11" s="12">
        <f>'Tbl 4.4 Summer-17 Update'!J11-'Tbl 4.6 SMR-2017 IRP(adjusted)'!J11</f>
        <v>76.639999999999759</v>
      </c>
      <c r="K11" s="12">
        <f>'Tbl 4.4 Summer-17 Update'!K11-'Tbl 4.6 SMR-2017 IRP(adjusted)'!K11</f>
        <v>76.519999999999868</v>
      </c>
      <c r="L11" s="12">
        <f>'Tbl 4.4 Summer-17 Update'!L11-'Tbl 4.6 SMR-2017 IRP(adjusted)'!L11</f>
        <v>76.420000000000073</v>
      </c>
      <c r="M11" s="27">
        <f>'Tbl 4.4 Summer-17 Update'!M11-'Tbl 4.6 SMR-2017 IRP(adjusted)'!M11</f>
        <v>75.840000000000146</v>
      </c>
      <c r="O11" s="11" t="s">
        <v>6</v>
      </c>
      <c r="P11" s="12">
        <f>'Tbl 4.4 Summer-17 Update'!P11-'Tbl 4.6 SMR-2017 IRP(adjusted)'!P11</f>
        <v>75.729999999999905</v>
      </c>
      <c r="Q11" s="12">
        <f>'Tbl 4.4 Summer-17 Update'!Q11-'Tbl 4.6 SMR-2017 IRP(adjusted)'!Q11</f>
        <v>75.639999999999986</v>
      </c>
      <c r="R11" s="12">
        <f>'Tbl 4.4 Summer-17 Update'!R11-'Tbl 4.6 SMR-2017 IRP(adjusted)'!R11</f>
        <v>75.520000000000095</v>
      </c>
      <c r="S11" s="12">
        <f>'Tbl 4.4 Summer-17 Update'!S11-'Tbl 4.6 SMR-2017 IRP(adjusted)'!S11</f>
        <v>75.419999999999845</v>
      </c>
      <c r="T11" s="12">
        <f>'Tbl 4.4 Summer-17 Update'!T11-'Tbl 4.6 SMR-2017 IRP(adjusted)'!T11</f>
        <v>75.319999999999936</v>
      </c>
      <c r="U11" s="12">
        <f>'Tbl 4.4 Summer-17 Update'!U11-'Tbl 4.6 SMR-2017 IRP(adjusted)'!U11</f>
        <v>75.210000000000036</v>
      </c>
      <c r="V11" s="12">
        <f>'Tbl 4.4 Summer-17 Update'!V11-'Tbl 4.6 SMR-2017 IRP(adjusted)'!V11</f>
        <v>75.13</v>
      </c>
      <c r="W11" s="12">
        <f>'Tbl 4.4 Summer-17 Update'!W11-'Tbl 4.6 SMR-2017 IRP(adjusted)'!W11</f>
        <v>77.679999999999836</v>
      </c>
      <c r="X11" s="12">
        <f>'Tbl 4.4 Summer-17 Update'!X11-'Tbl 4.6 SMR-2017 IRP(adjusted)'!X11</f>
        <v>77.839999999999975</v>
      </c>
    </row>
    <row r="12" spans="2:24" x14ac:dyDescent="0.25">
      <c r="B12" s="11" t="s">
        <v>7</v>
      </c>
      <c r="C12" s="12">
        <f>'Tbl 4.4 Summer-17 Update'!C12-'Tbl 4.6 SMR-2017 IRP(adjusted)'!C12</f>
        <v>0</v>
      </c>
      <c r="D12" s="12">
        <f>'Tbl 4.4 Summer-17 Update'!D12-'Tbl 4.6 SMR-2017 IRP(adjusted)'!D12</f>
        <v>0</v>
      </c>
      <c r="E12" s="12">
        <f>'Tbl 4.4 Summer-17 Update'!E12-'Tbl 4.6 SMR-2017 IRP(adjusted)'!E12</f>
        <v>0</v>
      </c>
      <c r="F12" s="12">
        <f>'Tbl 4.4 Summer-17 Update'!F12-'Tbl 4.6 SMR-2017 IRP(adjusted)'!F12</f>
        <v>0</v>
      </c>
      <c r="G12" s="12">
        <f>'Tbl 4.4 Summer-17 Update'!G12-'Tbl 4.6 SMR-2017 IRP(adjusted)'!G12</f>
        <v>0</v>
      </c>
      <c r="H12" s="12">
        <f>'Tbl 4.4 Summer-17 Update'!H12-'Tbl 4.6 SMR-2017 IRP(adjusted)'!H12</f>
        <v>0</v>
      </c>
      <c r="I12" s="12">
        <f>'Tbl 4.4 Summer-17 Update'!I12-'Tbl 4.6 SMR-2017 IRP(adjusted)'!I12</f>
        <v>0</v>
      </c>
      <c r="J12" s="12">
        <f>'Tbl 4.4 Summer-17 Update'!J12-'Tbl 4.6 SMR-2017 IRP(adjusted)'!J12</f>
        <v>0</v>
      </c>
      <c r="K12" s="12">
        <f>'Tbl 4.4 Summer-17 Update'!K12-'Tbl 4.6 SMR-2017 IRP(adjusted)'!K12</f>
        <v>0</v>
      </c>
      <c r="L12" s="12">
        <f>'Tbl 4.4 Summer-17 Update'!L12-'Tbl 4.6 SMR-2017 IRP(adjusted)'!L12</f>
        <v>0</v>
      </c>
      <c r="M12" s="12">
        <f>'Tbl 4.4 Summer-17 Update'!M12-'Tbl 4.6 SMR-2017 IRP(adjusted)'!M12</f>
        <v>0</v>
      </c>
      <c r="O12" s="11" t="s">
        <v>7</v>
      </c>
      <c r="P12" s="12">
        <f>'Tbl 4.4 Summer-17 Update'!P12-'Tbl 4.6 SMR-2017 IRP(adjusted)'!P12</f>
        <v>0</v>
      </c>
      <c r="Q12" s="12">
        <f>'Tbl 4.4 Summer-17 Update'!Q12-'Tbl 4.6 SMR-2017 IRP(adjusted)'!Q12</f>
        <v>0</v>
      </c>
      <c r="R12" s="12">
        <f>'Tbl 4.4 Summer-17 Update'!R12-'Tbl 4.6 SMR-2017 IRP(adjusted)'!R12</f>
        <v>0</v>
      </c>
      <c r="S12" s="12">
        <f>'Tbl 4.4 Summer-17 Update'!S12-'Tbl 4.6 SMR-2017 IRP(adjusted)'!S12</f>
        <v>0</v>
      </c>
      <c r="T12" s="12">
        <f>'Tbl 4.4 Summer-17 Update'!T12-'Tbl 4.6 SMR-2017 IRP(adjusted)'!T12</f>
        <v>0</v>
      </c>
      <c r="U12" s="12">
        <f>'Tbl 4.4 Summer-17 Update'!U12-'Tbl 4.6 SMR-2017 IRP(adjusted)'!U12</f>
        <v>0</v>
      </c>
      <c r="V12" s="12">
        <f>'Tbl 4.4 Summer-17 Update'!V12-'Tbl 4.6 SMR-2017 IRP(adjusted)'!V12</f>
        <v>0</v>
      </c>
      <c r="W12" s="12">
        <f>'Tbl 4.4 Summer-17 Update'!W12-'Tbl 4.6 SMR-2017 IRP(adjusted)'!W12</f>
        <v>0</v>
      </c>
      <c r="X12" s="12">
        <f>'Tbl 4.4 Summer-17 Update'!X12-'Tbl 4.6 SMR-2017 IRP(adjusted)'!X12</f>
        <v>0</v>
      </c>
    </row>
    <row r="13" spans="2:24" x14ac:dyDescent="0.25">
      <c r="B13" s="11" t="s">
        <v>58</v>
      </c>
      <c r="C13" s="12">
        <f>'Tbl 4.4 Summer-17 Update'!C13-'Tbl 4.6 SMR-2017 IRP(adjusted)'!C13</f>
        <v>1.1999999999999318</v>
      </c>
      <c r="D13" s="12">
        <f>'Tbl 4.4 Summer-17 Update'!D13-'Tbl 4.6 SMR-2017 IRP(adjusted)'!D13</f>
        <v>-2.8000000000000682</v>
      </c>
      <c r="E13" s="12">
        <f>'Tbl 4.4 Summer-17 Update'!E13-'Tbl 4.6 SMR-2017 IRP(adjusted)'!E13</f>
        <v>-2.8000000000000682</v>
      </c>
      <c r="F13" s="12">
        <f>'Tbl 4.4 Summer-17 Update'!F13-'Tbl 4.6 SMR-2017 IRP(adjusted)'!F13</f>
        <v>-2.8000000000000682</v>
      </c>
      <c r="G13" s="12">
        <f>'Tbl 4.4 Summer-17 Update'!G13-'Tbl 4.6 SMR-2017 IRP(adjusted)'!G13</f>
        <v>-2.8000000000000114</v>
      </c>
      <c r="H13" s="12">
        <f>'Tbl 4.4 Summer-17 Update'!H13-'Tbl 4.6 SMR-2017 IRP(adjusted)'!H13</f>
        <v>-2.8000000000000114</v>
      </c>
      <c r="I13" s="12">
        <f>'Tbl 4.4 Summer-17 Update'!I13-'Tbl 4.6 SMR-2017 IRP(adjusted)'!I13</f>
        <v>-2.8000000000000114</v>
      </c>
      <c r="J13" s="12">
        <f>'Tbl 4.4 Summer-17 Update'!J13-'Tbl 4.6 SMR-2017 IRP(adjusted)'!J13</f>
        <v>-2.8000000000000114</v>
      </c>
      <c r="K13" s="12">
        <f>'Tbl 4.4 Summer-17 Update'!K13-'Tbl 4.6 SMR-2017 IRP(adjusted)'!K13</f>
        <v>-2.8000000000000114</v>
      </c>
      <c r="L13" s="12">
        <f>'Tbl 4.4 Summer-17 Update'!L13-'Tbl 4.6 SMR-2017 IRP(adjusted)'!L13</f>
        <v>-2.7999999999999829</v>
      </c>
      <c r="M13" s="12">
        <f>'Tbl 4.4 Summer-17 Update'!M13-'Tbl 4.6 SMR-2017 IRP(adjusted)'!M13</f>
        <v>-2.7999999999999829</v>
      </c>
      <c r="O13" s="11" t="s">
        <v>58</v>
      </c>
      <c r="P13" s="12">
        <f>'Tbl 4.4 Summer-17 Update'!P13-'Tbl 4.6 SMR-2017 IRP(adjusted)'!P13</f>
        <v>-2.7999999999999829</v>
      </c>
      <c r="Q13" s="12">
        <f>'Tbl 4.4 Summer-17 Update'!Q13-'Tbl 4.6 SMR-2017 IRP(adjusted)'!Q13</f>
        <v>-2.7999999999999829</v>
      </c>
      <c r="R13" s="12">
        <f>'Tbl 4.4 Summer-17 Update'!R13-'Tbl 4.6 SMR-2017 IRP(adjusted)'!R13</f>
        <v>-2.7999999999999829</v>
      </c>
      <c r="S13" s="12">
        <f>'Tbl 4.4 Summer-17 Update'!S13-'Tbl 4.6 SMR-2017 IRP(adjusted)'!S13</f>
        <v>0</v>
      </c>
      <c r="T13" s="12">
        <f>'Tbl 4.4 Summer-17 Update'!T13-'Tbl 4.6 SMR-2017 IRP(adjusted)'!T13</f>
        <v>0</v>
      </c>
      <c r="U13" s="12">
        <f>'Tbl 4.4 Summer-17 Update'!U13-'Tbl 4.6 SMR-2017 IRP(adjusted)'!U13</f>
        <v>0</v>
      </c>
      <c r="V13" s="12">
        <f>'Tbl 4.4 Summer-17 Update'!V13-'Tbl 4.6 SMR-2017 IRP(adjusted)'!V13</f>
        <v>0</v>
      </c>
      <c r="W13" s="12">
        <f>'Tbl 4.4 Summer-17 Update'!W13-'Tbl 4.6 SMR-2017 IRP(adjusted)'!W13</f>
        <v>0</v>
      </c>
      <c r="X13" s="12">
        <f>'Tbl 4.4 Summer-17 Update'!X13-'Tbl 4.6 SMR-2017 IRP(adjusted)'!X13</f>
        <v>0</v>
      </c>
    </row>
    <row r="14" spans="2:24" x14ac:dyDescent="0.25">
      <c r="B14" s="11" t="s">
        <v>8</v>
      </c>
      <c r="C14" s="12">
        <f>'Tbl 4.4 Summer-17 Update'!C14-'Tbl 4.6 SMR-2017 IRP(adjusted)'!C14</f>
        <v>2.5999999999999943</v>
      </c>
      <c r="D14" s="12">
        <f>'Tbl 4.4 Summer-17 Update'!D14-'Tbl 4.6 SMR-2017 IRP(adjusted)'!D14</f>
        <v>2.5999999999999943</v>
      </c>
      <c r="E14" s="12">
        <f>'Tbl 4.4 Summer-17 Update'!E14-'Tbl 4.6 SMR-2017 IRP(adjusted)'!E14</f>
        <v>2.5999999999999943</v>
      </c>
      <c r="F14" s="12">
        <f>'Tbl 4.4 Summer-17 Update'!F14-'Tbl 4.6 SMR-2017 IRP(adjusted)'!F14</f>
        <v>2.5999999999999943</v>
      </c>
      <c r="G14" s="12">
        <f>'Tbl 4.4 Summer-17 Update'!G14-'Tbl 4.6 SMR-2017 IRP(adjusted)'!G14</f>
        <v>2.5999999999999943</v>
      </c>
      <c r="H14" s="12">
        <f>'Tbl 4.4 Summer-17 Update'!H14-'Tbl 4.6 SMR-2017 IRP(adjusted)'!H14</f>
        <v>2.5999999999999943</v>
      </c>
      <c r="I14" s="12">
        <f>'Tbl 4.4 Summer-17 Update'!I14-'Tbl 4.6 SMR-2017 IRP(adjusted)'!I14</f>
        <v>2.5999999999999943</v>
      </c>
      <c r="J14" s="12">
        <f>'Tbl 4.4 Summer-17 Update'!J14-'Tbl 4.6 SMR-2017 IRP(adjusted)'!J14</f>
        <v>2.5999999999999943</v>
      </c>
      <c r="K14" s="12">
        <f>'Tbl 4.4 Summer-17 Update'!K14-'Tbl 4.6 SMR-2017 IRP(adjusted)'!K14</f>
        <v>2.5999999999999943</v>
      </c>
      <c r="L14" s="12">
        <f>'Tbl 4.4 Summer-17 Update'!L14-'Tbl 4.6 SMR-2017 IRP(adjusted)'!L14</f>
        <v>2.5999999999999943</v>
      </c>
      <c r="M14" s="12">
        <f>'Tbl 4.4 Summer-17 Update'!M14-'Tbl 4.6 SMR-2017 IRP(adjusted)'!M14</f>
        <v>2.5999999999999943</v>
      </c>
      <c r="O14" s="11" t="s">
        <v>8</v>
      </c>
      <c r="P14" s="12">
        <f>'Tbl 4.4 Summer-17 Update'!P14-'Tbl 4.6 SMR-2017 IRP(adjusted)'!P14</f>
        <v>2.5999999999999943</v>
      </c>
      <c r="Q14" s="12">
        <f>'Tbl 4.4 Summer-17 Update'!Q14-'Tbl 4.6 SMR-2017 IRP(adjusted)'!Q14</f>
        <v>2.5999999999999943</v>
      </c>
      <c r="R14" s="12">
        <f>'Tbl 4.4 Summer-17 Update'!R14-'Tbl 4.6 SMR-2017 IRP(adjusted)'!R14</f>
        <v>2.5999999999999943</v>
      </c>
      <c r="S14" s="12">
        <f>'Tbl 4.4 Summer-17 Update'!S14-'Tbl 4.6 SMR-2017 IRP(adjusted)'!S14</f>
        <v>2.5999999999999943</v>
      </c>
      <c r="T14" s="12">
        <f>'Tbl 4.4 Summer-17 Update'!T14-'Tbl 4.6 SMR-2017 IRP(adjusted)'!T14</f>
        <v>2.5999999999999943</v>
      </c>
      <c r="U14" s="12">
        <f>'Tbl 4.4 Summer-17 Update'!U14-'Tbl 4.6 SMR-2017 IRP(adjusted)'!U14</f>
        <v>2.5999999999999943</v>
      </c>
      <c r="V14" s="12">
        <f>'Tbl 4.4 Summer-17 Update'!V14-'Tbl 4.6 SMR-2017 IRP(adjusted)'!V14</f>
        <v>2.5999999999999943</v>
      </c>
      <c r="W14" s="12">
        <f>'Tbl 4.4 Summer-17 Update'!W14-'Tbl 4.6 SMR-2017 IRP(adjusted)'!W14</f>
        <v>2.5999999999999943</v>
      </c>
      <c r="X14" s="12">
        <f>'Tbl 4.4 Summer-17 Update'!X14-'Tbl 4.6 SMR-2017 IRP(adjusted)'!X14</f>
        <v>2.5999999999999943</v>
      </c>
    </row>
    <row r="15" spans="2:24" x14ac:dyDescent="0.25">
      <c r="B15" s="13" t="s">
        <v>9</v>
      </c>
      <c r="C15" s="14">
        <f>'Tbl 4.4 Summer-17 Update'!C15-'Tbl 4.6 SMR-2017 IRP(adjusted)'!C15</f>
        <v>-1.4600000000000364</v>
      </c>
      <c r="D15" s="14">
        <f>'Tbl 4.4 Summer-17 Update'!D15-'Tbl 4.6 SMR-2017 IRP(adjusted)'!D15</f>
        <v>-4.9400000000005093</v>
      </c>
      <c r="E15" s="14">
        <f>'Tbl 4.4 Summer-17 Update'!E15-'Tbl 4.6 SMR-2017 IRP(adjusted)'!E15</f>
        <v>-7.7400000000006912</v>
      </c>
      <c r="F15" s="14">
        <f>'Tbl 4.4 Summer-17 Update'!F15-'Tbl 4.6 SMR-2017 IRP(adjusted)'!F15</f>
        <v>57.369999999998981</v>
      </c>
      <c r="G15" s="14">
        <f>'Tbl 4.4 Summer-17 Update'!G15-'Tbl 4.6 SMR-2017 IRP(adjusted)'!G15</f>
        <v>59.719999999998436</v>
      </c>
      <c r="H15" s="14">
        <f>'Tbl 4.4 Summer-17 Update'!H15-'Tbl 4.6 SMR-2017 IRP(adjusted)'!H15</f>
        <v>74.079999999999018</v>
      </c>
      <c r="I15" s="14" t="s">
        <v>59</v>
      </c>
      <c r="J15" s="14">
        <f>'Tbl 4.4 Summer-17 Update'!J15-'Tbl 4.6 SMR-2017 IRP(adjusted)'!J15</f>
        <v>73.899999999999636</v>
      </c>
      <c r="K15" s="14">
        <f>'Tbl 4.4 Summer-17 Update'!K15-'Tbl 4.6 SMR-2017 IRP(adjusted)'!K15</f>
        <v>77.589999999999236</v>
      </c>
      <c r="L15" s="14">
        <f>'Tbl 4.4 Summer-17 Update'!L15-'Tbl 4.6 SMR-2017 IRP(adjusted)'!L15</f>
        <v>84.559999999997672</v>
      </c>
      <c r="M15" s="14">
        <f>'Tbl 4.4 Summer-17 Update'!M15-'Tbl 4.6 SMR-2017 IRP(adjusted)'!M15</f>
        <v>83.989999999998872</v>
      </c>
      <c r="O15" s="13" t="s">
        <v>9</v>
      </c>
      <c r="P15" s="14">
        <f>'Tbl 4.4 Summer-17 Update'!P15-'Tbl 4.6 SMR-2017 IRP(adjusted)'!P15</f>
        <v>83.889999999998508</v>
      </c>
      <c r="Q15" s="14">
        <f>'Tbl 4.4 Summer-17 Update'!Q15-'Tbl 4.6 SMR-2017 IRP(adjusted)'!Q15</f>
        <v>83.799999999998363</v>
      </c>
      <c r="R15" s="14">
        <f>'Tbl 4.4 Summer-17 Update'!R15-'Tbl 4.6 SMR-2017 IRP(adjusted)'!R15</f>
        <v>83.789999999998145</v>
      </c>
      <c r="S15" s="14">
        <f>'Tbl 4.4 Summer-17 Update'!S15-'Tbl 4.6 SMR-2017 IRP(adjusted)'!S15</f>
        <v>87.729999999998654</v>
      </c>
      <c r="T15" s="14">
        <f>'Tbl 4.4 Summer-17 Update'!T15-'Tbl 4.6 SMR-2017 IRP(adjusted)'!T15</f>
        <v>87.639999999998508</v>
      </c>
      <c r="U15" s="14">
        <f>'Tbl 4.4 Summer-17 Update'!U15-'Tbl 4.6 SMR-2017 IRP(adjusted)'!U15</f>
        <v>88.019999999998618</v>
      </c>
      <c r="V15" s="14">
        <f>'Tbl 4.4 Summer-17 Update'!V15-'Tbl 4.6 SMR-2017 IRP(adjusted)'!V15</f>
        <v>87.959999999999127</v>
      </c>
      <c r="W15" s="14">
        <f>'Tbl 4.4 Summer-17 Update'!W15-'Tbl 4.6 SMR-2017 IRP(adjusted)'!W15</f>
        <v>90.509999999999309</v>
      </c>
      <c r="X15" s="14">
        <f>'Tbl 4.4 Summer-17 Update'!X15-'Tbl 4.6 SMR-2017 IRP(adjusted)'!X15</f>
        <v>90.679999999998472</v>
      </c>
    </row>
    <row r="16" spans="2:24" ht="6.95" customHeight="1" x14ac:dyDescent="0.25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O16" s="13"/>
      <c r="P16" s="15"/>
      <c r="Q16" s="15"/>
      <c r="R16" s="15"/>
      <c r="S16" s="15"/>
      <c r="T16" s="15"/>
      <c r="U16" s="15"/>
      <c r="V16" s="15"/>
      <c r="W16" s="15"/>
      <c r="X16" s="15"/>
    </row>
    <row r="17" spans="2:26" x14ac:dyDescent="0.25">
      <c r="B17" s="11" t="s">
        <v>11</v>
      </c>
      <c r="C17" s="12">
        <f>'Tbl 4.4 Summer-17 Update'!C17-'Tbl 4.6 SMR-2017 IRP(adjusted)'!C17</f>
        <v>-202.38100000000031</v>
      </c>
      <c r="D17" s="12">
        <f>'Tbl 4.4 Summer-17 Update'!D17-'Tbl 4.6 SMR-2017 IRP(adjusted)'!D17</f>
        <v>-249.25600000000213</v>
      </c>
      <c r="E17" s="12">
        <f>'Tbl 4.4 Summer-17 Update'!E17-'Tbl 4.6 SMR-2017 IRP(adjusted)'!E17</f>
        <v>-241.23999999999978</v>
      </c>
      <c r="F17" s="12">
        <f>'Tbl 4.4 Summer-17 Update'!F17-'Tbl 4.6 SMR-2017 IRP(adjusted)'!F17</f>
        <v>-278.35599999999977</v>
      </c>
      <c r="G17" s="12">
        <f>'Tbl 4.4 Summer-17 Update'!G17-'Tbl 4.6 SMR-2017 IRP(adjusted)'!G17</f>
        <v>-312.04500000000098</v>
      </c>
      <c r="H17" s="12">
        <f>'Tbl 4.4 Summer-17 Update'!H17-'Tbl 4.6 SMR-2017 IRP(adjusted)'!H17</f>
        <v>-327.59100000000035</v>
      </c>
      <c r="I17" s="12">
        <f>'Tbl 4.4 Summer-17 Update'!I17-'Tbl 4.6 SMR-2017 IRP(adjusted)'!I17</f>
        <v>-325.503999999999</v>
      </c>
      <c r="J17" s="12">
        <f>'Tbl 4.4 Summer-17 Update'!J17-'Tbl 4.6 SMR-2017 IRP(adjusted)'!J17</f>
        <v>-329.20900000000074</v>
      </c>
      <c r="K17" s="12">
        <f>'Tbl 4.4 Summer-17 Update'!K17-'Tbl 4.6 SMR-2017 IRP(adjusted)'!K17</f>
        <v>-367.68900000000031</v>
      </c>
      <c r="L17" s="12">
        <f>'Tbl 4.4 Summer-17 Update'!L17-'Tbl 4.6 SMR-2017 IRP(adjusted)'!L17</f>
        <v>-370.30699999999888</v>
      </c>
      <c r="M17" s="12">
        <f>'Tbl 4.4 Summer-17 Update'!M17-'Tbl 4.6 SMR-2017 IRP(adjusted)'!M17</f>
        <v>-408.46399999999994</v>
      </c>
      <c r="O17" s="11" t="s">
        <v>11</v>
      </c>
      <c r="P17" s="12">
        <f>'Tbl 4.4 Summer-17 Update'!P17-'Tbl 4.6 SMR-2017 IRP(adjusted)'!P17</f>
        <v>-396.77899999999954</v>
      </c>
      <c r="Q17" s="12">
        <f>'Tbl 4.4 Summer-17 Update'!Q17-'Tbl 4.6 SMR-2017 IRP(adjusted)'!Q17</f>
        <v>-429.28599999999915</v>
      </c>
      <c r="R17" s="12">
        <f>'Tbl 4.4 Summer-17 Update'!R17-'Tbl 4.6 SMR-2017 IRP(adjusted)'!R17</f>
        <v>-442.47899999999936</v>
      </c>
      <c r="S17" s="12">
        <f>'Tbl 4.4 Summer-17 Update'!S17-'Tbl 4.6 SMR-2017 IRP(adjusted)'!S17</f>
        <v>-608.54100000000017</v>
      </c>
      <c r="T17" s="12">
        <f>'Tbl 4.4 Summer-17 Update'!T17-'Tbl 4.6 SMR-2017 IRP(adjusted)'!T17</f>
        <v>-658.89100000000144</v>
      </c>
      <c r="U17" s="12">
        <f>'Tbl 4.4 Summer-17 Update'!U17-'Tbl 4.6 SMR-2017 IRP(adjusted)'!U17</f>
        <v>-676.59499999999935</v>
      </c>
      <c r="V17" s="12">
        <f>'Tbl 4.4 Summer-17 Update'!V17-'Tbl 4.6 SMR-2017 IRP(adjusted)'!V17</f>
        <v>-670.57900000000063</v>
      </c>
      <c r="W17" s="12">
        <f>'Tbl 4.4 Summer-17 Update'!W17-'Tbl 4.6 SMR-2017 IRP(adjusted)'!W17</f>
        <v>-712.06899999999769</v>
      </c>
      <c r="X17" s="12">
        <f>'Tbl 4.4 Summer-17 Update'!X17-'Tbl 4.6 SMR-2017 IRP(adjusted)'!X17</f>
        <v>-767.8809999999994</v>
      </c>
    </row>
    <row r="18" spans="2:26" x14ac:dyDescent="0.25">
      <c r="B18" s="16" t="s">
        <v>13</v>
      </c>
      <c r="C18" s="12">
        <f>'Tbl 4.4 Summer-17 Update'!C18-'Tbl 4.6 SMR-2017 IRP(adjusted)'!C18</f>
        <v>-13.518999999999991</v>
      </c>
      <c r="D18" s="12">
        <f>'Tbl 4.4 Summer-17 Update'!D18-'Tbl 4.6 SMR-2017 IRP(adjusted)'!D18</f>
        <v>-47.343999999999987</v>
      </c>
      <c r="E18" s="12">
        <f>'Tbl 4.4 Summer-17 Update'!E18-'Tbl 4.6 SMR-2017 IRP(adjusted)'!E18</f>
        <v>-82.96</v>
      </c>
      <c r="F18" s="12">
        <f>'Tbl 4.4 Summer-17 Update'!F18-'Tbl 4.6 SMR-2017 IRP(adjusted)'!F18</f>
        <v>-101.54399999999998</v>
      </c>
      <c r="G18" s="12">
        <f>'Tbl 4.4 Summer-17 Update'!G18-'Tbl 4.6 SMR-2017 IRP(adjusted)'!G18</f>
        <v>-105.05500000000001</v>
      </c>
      <c r="H18" s="12">
        <f>'Tbl 4.4 Summer-17 Update'!H18-'Tbl 4.6 SMR-2017 IRP(adjusted)'!H18</f>
        <v>-105.90900000000001</v>
      </c>
      <c r="I18" s="12">
        <f>'Tbl 4.4 Summer-17 Update'!I18-'Tbl 4.6 SMR-2017 IRP(adjusted)'!I18</f>
        <v>-108.49599999999998</v>
      </c>
      <c r="J18" s="12">
        <f>'Tbl 4.4 Summer-17 Update'!J18-'Tbl 4.6 SMR-2017 IRP(adjusted)'!J18</f>
        <v>-110.99100000000003</v>
      </c>
      <c r="K18" s="12">
        <f>'Tbl 4.4 Summer-17 Update'!K18-'Tbl 4.6 SMR-2017 IRP(adjusted)'!K18</f>
        <v>-110.911</v>
      </c>
      <c r="L18" s="12">
        <f>'Tbl 4.4 Summer-17 Update'!L18-'Tbl 4.6 SMR-2017 IRP(adjusted)'!L18</f>
        <v>-110.49299999999999</v>
      </c>
      <c r="M18" s="27">
        <f>'Tbl 4.4 Summer-17 Update'!M18-'Tbl 4.6 SMR-2017 IRP(adjusted)'!M18</f>
        <v>-116.13600000000011</v>
      </c>
      <c r="O18" s="16" t="s">
        <v>13</v>
      </c>
      <c r="P18" s="12">
        <f>'Tbl 4.4 Summer-17 Update'!P18-'Tbl 4.6 SMR-2017 IRP(adjusted)'!P18</f>
        <v>-123.62100000000001</v>
      </c>
      <c r="Q18" s="12">
        <f>'Tbl 4.4 Summer-17 Update'!Q18-'Tbl 4.6 SMR-2017 IRP(adjusted)'!Q18</f>
        <v>-121.51400000000001</v>
      </c>
      <c r="R18" s="12">
        <f>'Tbl 4.4 Summer-17 Update'!R18-'Tbl 4.6 SMR-2017 IRP(adjusted)'!R18</f>
        <v>-119.32099999999991</v>
      </c>
      <c r="S18" s="12">
        <f>'Tbl 4.4 Summer-17 Update'!S18-'Tbl 4.6 SMR-2017 IRP(adjusted)'!S18</f>
        <v>-9.8590000000000089</v>
      </c>
      <c r="T18" s="12">
        <f>'Tbl 4.4 Summer-17 Update'!T18-'Tbl 4.6 SMR-2017 IRP(adjusted)'!T18</f>
        <v>-11.008999999999958</v>
      </c>
      <c r="U18" s="12">
        <f>'Tbl 4.4 Summer-17 Update'!U18-'Tbl 4.6 SMR-2017 IRP(adjusted)'!U18</f>
        <v>-9.1049999999999613</v>
      </c>
      <c r="V18" s="12">
        <f>'Tbl 4.4 Summer-17 Update'!V18-'Tbl 4.6 SMR-2017 IRP(adjusted)'!V18</f>
        <v>-8.1210000000000377</v>
      </c>
      <c r="W18" s="12">
        <f>'Tbl 4.4 Summer-17 Update'!W18-'Tbl 4.6 SMR-2017 IRP(adjusted)'!W18</f>
        <v>-9.5310000000000059</v>
      </c>
      <c r="X18" s="12">
        <f>'Tbl 4.4 Summer-17 Update'!X18-'Tbl 4.6 SMR-2017 IRP(adjusted)'!X18</f>
        <v>-10.519000000000005</v>
      </c>
    </row>
    <row r="19" spans="2:26" x14ac:dyDescent="0.25">
      <c r="B19" s="16" t="s">
        <v>14</v>
      </c>
      <c r="C19" s="12">
        <f>'Tbl 4.4 Summer-17 Update'!C19-'Tbl 4.6 SMR-2017 IRP(adjusted)'!C19</f>
        <v>0</v>
      </c>
      <c r="D19" s="12">
        <f>'Tbl 4.4 Summer-17 Update'!D19-'Tbl 4.6 SMR-2017 IRP(adjusted)'!D19</f>
        <v>0</v>
      </c>
      <c r="E19" s="12">
        <f>'Tbl 4.4 Summer-17 Update'!E19-'Tbl 4.6 SMR-2017 IRP(adjusted)'!E19</f>
        <v>0</v>
      </c>
      <c r="F19" s="12">
        <f>'Tbl 4.4 Summer-17 Update'!F19-'Tbl 4.6 SMR-2017 IRP(adjusted)'!F19</f>
        <v>0</v>
      </c>
      <c r="G19" s="12">
        <f>'Tbl 4.4 Summer-17 Update'!G19-'Tbl 4.6 SMR-2017 IRP(adjusted)'!G19</f>
        <v>0</v>
      </c>
      <c r="H19" s="12">
        <f>'Tbl 4.4 Summer-17 Update'!H19-'Tbl 4.6 SMR-2017 IRP(adjusted)'!H19</f>
        <v>0</v>
      </c>
      <c r="I19" s="12">
        <f>'Tbl 4.4 Summer-17 Update'!I19-'Tbl 4.6 SMR-2017 IRP(adjusted)'!I19</f>
        <v>0</v>
      </c>
      <c r="J19" s="12">
        <f>'Tbl 4.4 Summer-17 Update'!J19-'Tbl 4.6 SMR-2017 IRP(adjusted)'!J19</f>
        <v>0</v>
      </c>
      <c r="K19" s="12">
        <f>'Tbl 4.4 Summer-17 Update'!K19-'Tbl 4.6 SMR-2017 IRP(adjusted)'!K19</f>
        <v>0</v>
      </c>
      <c r="L19" s="12">
        <f>'Tbl 4.4 Summer-17 Update'!L19-'Tbl 4.6 SMR-2017 IRP(adjusted)'!L19</f>
        <v>0</v>
      </c>
      <c r="M19" s="12">
        <f>'Tbl 4.4 Summer-17 Update'!M19-'Tbl 4.6 SMR-2017 IRP(adjusted)'!M19</f>
        <v>0</v>
      </c>
      <c r="O19" s="16" t="s">
        <v>14</v>
      </c>
      <c r="P19" s="12">
        <f>'Tbl 4.4 Summer-17 Update'!P19-'Tbl 4.6 SMR-2017 IRP(adjusted)'!P19</f>
        <v>0</v>
      </c>
      <c r="Q19" s="12">
        <f>'Tbl 4.4 Summer-17 Update'!Q19-'Tbl 4.6 SMR-2017 IRP(adjusted)'!Q19</f>
        <v>0</v>
      </c>
      <c r="R19" s="12">
        <f>'Tbl 4.4 Summer-17 Update'!R19-'Tbl 4.6 SMR-2017 IRP(adjusted)'!R19</f>
        <v>0</v>
      </c>
      <c r="S19" s="12">
        <f>'Tbl 4.4 Summer-17 Update'!S19-'Tbl 4.6 SMR-2017 IRP(adjusted)'!S19</f>
        <v>0</v>
      </c>
      <c r="T19" s="12">
        <f>'Tbl 4.4 Summer-17 Update'!T19-'Tbl 4.6 SMR-2017 IRP(adjusted)'!T19</f>
        <v>0</v>
      </c>
      <c r="U19" s="12">
        <f>'Tbl 4.4 Summer-17 Update'!U19-'Tbl 4.6 SMR-2017 IRP(adjusted)'!U19</f>
        <v>0</v>
      </c>
      <c r="V19" s="12">
        <f>'Tbl 4.4 Summer-17 Update'!V19-'Tbl 4.6 SMR-2017 IRP(adjusted)'!V19</f>
        <v>0</v>
      </c>
      <c r="W19" s="12">
        <f>'Tbl 4.4 Summer-17 Update'!W19-'Tbl 4.6 SMR-2017 IRP(adjusted)'!W19</f>
        <v>0</v>
      </c>
      <c r="X19" s="12">
        <f>'Tbl 4.4 Summer-17 Update'!X19-'Tbl 4.6 SMR-2017 IRP(adjusted)'!X19</f>
        <v>0</v>
      </c>
    </row>
    <row r="20" spans="2:26" x14ac:dyDescent="0.25">
      <c r="B20" s="32" t="s">
        <v>15</v>
      </c>
      <c r="C20" s="27">
        <f>'Tbl 4.4 Summer-17 Update'!C20-'Tbl 4.6 SMR-2017 IRP(adjusted)'!C20</f>
        <v>71.470000000000013</v>
      </c>
      <c r="D20" s="27">
        <f>'Tbl 4.4 Summer-17 Update'!D20-'Tbl 4.6 SMR-2017 IRP(adjusted)'!D20</f>
        <v>72.469999999999985</v>
      </c>
      <c r="E20" s="27">
        <f>'Tbl 4.4 Summer-17 Update'!E20-'Tbl 4.6 SMR-2017 IRP(adjusted)'!E20</f>
        <v>73.419999999999931</v>
      </c>
      <c r="F20" s="27">
        <f>'Tbl 4.4 Summer-17 Update'!F20-'Tbl 4.6 SMR-2017 IRP(adjusted)'!F20</f>
        <v>72.359999999999985</v>
      </c>
      <c r="G20" s="27">
        <f>'Tbl 4.4 Summer-17 Update'!G20-'Tbl 4.6 SMR-2017 IRP(adjusted)'!G20</f>
        <v>81.980000000000018</v>
      </c>
      <c r="H20" s="27">
        <f>'Tbl 4.4 Summer-17 Update'!H20-'Tbl 4.6 SMR-2017 IRP(adjusted)'!H20</f>
        <v>90.38</v>
      </c>
      <c r="I20" s="27">
        <f>'Tbl 4.4 Summer-17 Update'!I20-'Tbl 4.6 SMR-2017 IRP(adjusted)'!I20</f>
        <v>103.5800000000001</v>
      </c>
      <c r="J20" s="27">
        <f>'Tbl 4.4 Summer-17 Update'!J20-'Tbl 4.6 SMR-2017 IRP(adjusted)'!J20</f>
        <v>117.25</v>
      </c>
      <c r="K20" s="27">
        <f>'Tbl 4.4 Summer-17 Update'!K20-'Tbl 4.6 SMR-2017 IRP(adjusted)'!K20</f>
        <v>124.07999999999981</v>
      </c>
      <c r="L20" s="27">
        <f>'Tbl 4.4 Summer-17 Update'!L20-'Tbl 4.6 SMR-2017 IRP(adjusted)'!L20</f>
        <v>132.0999999999998</v>
      </c>
      <c r="M20" s="27">
        <f>'Tbl 4.4 Summer-17 Update'!M20-'Tbl 4.6 SMR-2017 IRP(adjusted)'!M20</f>
        <v>141.99</v>
      </c>
      <c r="O20" s="32" t="s">
        <v>15</v>
      </c>
      <c r="P20" s="27">
        <f>'Tbl 4.4 Summer-17 Update'!P20-'Tbl 4.6 SMR-2017 IRP(adjusted)'!P20</f>
        <v>147.82000000000005</v>
      </c>
      <c r="Q20" s="27">
        <f>'Tbl 4.4 Summer-17 Update'!Q20-'Tbl 4.6 SMR-2017 IRP(adjusted)'!Q20</f>
        <v>154.16000000000008</v>
      </c>
      <c r="R20" s="27">
        <f>'Tbl 4.4 Summer-17 Update'!R20-'Tbl 4.6 SMR-2017 IRP(adjusted)'!R20</f>
        <v>158.22000000000014</v>
      </c>
      <c r="S20" s="27">
        <f>'Tbl 4.4 Summer-17 Update'!S20-'Tbl 4.6 SMR-2017 IRP(adjusted)'!S20</f>
        <v>163.92000000000019</v>
      </c>
      <c r="T20" s="27">
        <f>'Tbl 4.4 Summer-17 Update'!T20-'Tbl 4.6 SMR-2017 IRP(adjusted)'!T20</f>
        <v>169.08000000000038</v>
      </c>
      <c r="U20" s="27">
        <f>'Tbl 4.4 Summer-17 Update'!U20-'Tbl 4.6 SMR-2017 IRP(adjusted)'!U20</f>
        <v>171.55999999999995</v>
      </c>
      <c r="V20" s="27">
        <f>'Tbl 4.4 Summer-17 Update'!V20-'Tbl 4.6 SMR-2017 IRP(adjusted)'!V20</f>
        <v>172.94000000000005</v>
      </c>
      <c r="W20" s="27">
        <f>'Tbl 4.4 Summer-17 Update'!W20-'Tbl 4.6 SMR-2017 IRP(adjusted)'!W20</f>
        <v>174.33000000000038</v>
      </c>
      <c r="X20" s="27">
        <f>'Tbl 4.4 Summer-17 Update'!X20-'Tbl 4.6 SMR-2017 IRP(adjusted)'!X20</f>
        <v>175.70000000000016</v>
      </c>
      <c r="Y20" s="40"/>
      <c r="Z20" s="46"/>
    </row>
    <row r="21" spans="2:26" x14ac:dyDescent="0.25">
      <c r="B21" s="13" t="s">
        <v>16</v>
      </c>
      <c r="C21" s="14">
        <f>'Tbl 4.4 Summer-17 Update'!C21-'Tbl 4.6 SMR-2017 IRP(adjusted)'!C21</f>
        <v>-144.42999999999938</v>
      </c>
      <c r="D21" s="14">
        <f>'Tbl 4.4 Summer-17 Update'!D21-'Tbl 4.6 SMR-2017 IRP(adjusted)'!D21</f>
        <v>-224.13000000000193</v>
      </c>
      <c r="E21" s="14">
        <f>'Tbl 4.4 Summer-17 Update'!E21-'Tbl 4.6 SMR-2017 IRP(adjusted)'!E21</f>
        <v>-250.77999999999975</v>
      </c>
      <c r="F21" s="14">
        <f>'Tbl 4.4 Summer-17 Update'!F21-'Tbl 4.6 SMR-2017 IRP(adjusted)'!F21</f>
        <v>-307.53999999999905</v>
      </c>
      <c r="G21" s="14">
        <f>'Tbl 4.4 Summer-17 Update'!G21-'Tbl 4.6 SMR-2017 IRP(adjusted)'!G21</f>
        <v>-335.1200000000008</v>
      </c>
      <c r="H21" s="14">
        <f>'Tbl 4.4 Summer-17 Update'!H21-'Tbl 4.6 SMR-2017 IRP(adjusted)'!H21</f>
        <v>-343.1200000000008</v>
      </c>
      <c r="I21" s="14">
        <f>'Tbl 4.4 Summer-17 Update'!I21-'Tbl 4.6 SMR-2017 IRP(adjusted)'!I21</f>
        <v>-330.41999999999916</v>
      </c>
      <c r="J21" s="14">
        <f>'Tbl 4.4 Summer-17 Update'!J21-'Tbl 4.6 SMR-2017 IRP(adjusted)'!J21</f>
        <v>-322.95000000000073</v>
      </c>
      <c r="K21" s="14">
        <f>'Tbl 4.4 Summer-17 Update'!K21-'Tbl 4.6 SMR-2017 IRP(adjusted)'!K21</f>
        <v>-354.52000000000044</v>
      </c>
      <c r="L21" s="14">
        <f>'Tbl 4.4 Summer-17 Update'!L21-'Tbl 4.6 SMR-2017 IRP(adjusted)'!L21</f>
        <v>-348.69999999999982</v>
      </c>
      <c r="M21" s="31">
        <f>'Tbl 4.4 Summer-17 Update'!M21-'Tbl 4.6 SMR-2017 IRP(adjusted)'!M21</f>
        <v>-382.61000000000058</v>
      </c>
      <c r="O21" s="13" t="s">
        <v>16</v>
      </c>
      <c r="P21" s="14">
        <f>'Tbl 4.4 Summer-17 Update'!P21-'Tbl 4.6 SMR-2017 IRP(adjusted)'!P21</f>
        <v>-372.57999999999902</v>
      </c>
      <c r="Q21" s="14">
        <f>'Tbl 4.4 Summer-17 Update'!Q21-'Tbl 4.6 SMR-2017 IRP(adjusted)'!Q21</f>
        <v>-396.63999999999851</v>
      </c>
      <c r="R21" s="14">
        <f>'Tbl 4.4 Summer-17 Update'!R21-'Tbl 4.6 SMR-2017 IRP(adjusted)'!R21</f>
        <v>-403.57999999999993</v>
      </c>
      <c r="S21" s="14">
        <f>'Tbl 4.4 Summer-17 Update'!S21-'Tbl 4.6 SMR-2017 IRP(adjusted)'!S21</f>
        <v>-454.48000000000047</v>
      </c>
      <c r="T21" s="14">
        <f>'Tbl 4.4 Summer-17 Update'!T21-'Tbl 4.6 SMR-2017 IRP(adjusted)'!T21</f>
        <v>-500.82000000000062</v>
      </c>
      <c r="U21" s="14">
        <f>'Tbl 4.4 Summer-17 Update'!U21-'Tbl 4.6 SMR-2017 IRP(adjusted)'!U21</f>
        <v>-514.14000000000033</v>
      </c>
      <c r="V21" s="14">
        <f>'Tbl 4.4 Summer-17 Update'!V21-'Tbl 4.6 SMR-2017 IRP(adjusted)'!V21</f>
        <v>-505.75999999999931</v>
      </c>
      <c r="W21" s="14">
        <f>'Tbl 4.4 Summer-17 Update'!W21-'Tbl 4.6 SMR-2017 IRP(adjusted)'!W21</f>
        <v>-547.26999999999862</v>
      </c>
      <c r="X21" s="14">
        <f>'Tbl 4.4 Summer-17 Update'!X21-'Tbl 4.6 SMR-2017 IRP(adjusted)'!X21</f>
        <v>-602.69999999999982</v>
      </c>
    </row>
    <row r="22" spans="2:26" ht="6.95" customHeight="1" x14ac:dyDescent="0.25">
      <c r="B22" s="13"/>
      <c r="C22" s="17"/>
      <c r="D22" s="17"/>
      <c r="E22" s="44"/>
      <c r="F22" s="44"/>
      <c r="G22" s="44"/>
      <c r="H22" s="44"/>
      <c r="I22" s="44"/>
      <c r="J22" s="17"/>
      <c r="K22" s="44"/>
      <c r="L22" s="17"/>
      <c r="M22" s="17"/>
      <c r="O22" s="13"/>
      <c r="P22" s="17"/>
      <c r="Q22" s="17"/>
      <c r="R22" s="17"/>
      <c r="S22" s="17"/>
      <c r="T22" s="17"/>
      <c r="U22" s="17"/>
      <c r="V22" s="17"/>
      <c r="W22" s="17"/>
      <c r="X22" s="17"/>
    </row>
    <row r="23" spans="2:26" x14ac:dyDescent="0.25">
      <c r="B23" s="11" t="s">
        <v>17</v>
      </c>
      <c r="C23" s="12">
        <f>'Tbl 4.4 Summer-17 Update'!C23-'Tbl 4.6 SMR-2017 IRP(adjusted)'!C23</f>
        <v>-18.775899999999865</v>
      </c>
      <c r="D23" s="12">
        <f>'Tbl 4.4 Summer-17 Update'!D23-'Tbl 4.6 SMR-2017 IRP(adjusted)'!D23</f>
        <v>-29.13690000000031</v>
      </c>
      <c r="E23" s="12">
        <f>'Tbl 4.4 Summer-17 Update'!E23-'Tbl 4.6 SMR-2017 IRP(adjusted)'!E23</f>
        <v>-32.601400000000012</v>
      </c>
      <c r="F23" s="12">
        <f>'Tbl 4.4 Summer-17 Update'!F23-'Tbl 4.6 SMR-2017 IRP(adjusted)'!F23</f>
        <v>-39.980199999999854</v>
      </c>
      <c r="G23" s="12">
        <f>'Tbl 4.4 Summer-17 Update'!G23-'Tbl 4.6 SMR-2017 IRP(adjusted)'!G23</f>
        <v>-43.565600000000131</v>
      </c>
      <c r="H23" s="12">
        <f>'Tbl 4.4 Summer-17 Update'!H23-'Tbl 4.6 SMR-2017 IRP(adjusted)'!H23</f>
        <v>-44.605600000000209</v>
      </c>
      <c r="I23" s="12">
        <f>'Tbl 4.4 Summer-17 Update'!I23-'Tbl 4.6 SMR-2017 IRP(adjusted)'!I23</f>
        <v>-42.954599999999914</v>
      </c>
      <c r="J23" s="12">
        <f>'Tbl 4.4 Summer-17 Update'!J23-'Tbl 4.6 SMR-2017 IRP(adjusted)'!J23</f>
        <v>-41.983500000000163</v>
      </c>
      <c r="K23" s="12">
        <f>'Tbl 4.4 Summer-17 Update'!K23-'Tbl 4.6 SMR-2017 IRP(adjusted)'!K23</f>
        <v>-46.087600000000066</v>
      </c>
      <c r="L23" s="12">
        <f>'Tbl 4.4 Summer-17 Update'!L23-'Tbl 4.6 SMR-2017 IRP(adjusted)'!L23</f>
        <v>-45.330999999999904</v>
      </c>
      <c r="M23" s="12">
        <f>'Tbl 4.4 Summer-17 Update'!M23-'Tbl 4.6 SMR-2017 IRP(adjusted)'!M23</f>
        <v>-49.739300000000071</v>
      </c>
      <c r="O23" s="11" t="s">
        <v>17</v>
      </c>
      <c r="P23" s="12">
        <f>'Tbl 4.4 Summer-17 Update'!P23-'Tbl 4.6 SMR-2017 IRP(adjusted)'!P23</f>
        <v>-48.435399999999845</v>
      </c>
      <c r="Q23" s="12">
        <f>'Tbl 4.4 Summer-17 Update'!Q23-'Tbl 4.6 SMR-2017 IRP(adjusted)'!Q23</f>
        <v>-51.563199999999824</v>
      </c>
      <c r="R23" s="12">
        <f>'Tbl 4.4 Summer-17 Update'!R23-'Tbl 4.6 SMR-2017 IRP(adjusted)'!R23</f>
        <v>-52.465400000000045</v>
      </c>
      <c r="S23" s="12">
        <f>'Tbl 4.4 Summer-17 Update'!S23-'Tbl 4.6 SMR-2017 IRP(adjusted)'!S23</f>
        <v>-59.082400000000007</v>
      </c>
      <c r="T23" s="12">
        <f>'Tbl 4.4 Summer-17 Update'!T23-'Tbl 4.6 SMR-2017 IRP(adjusted)'!T23</f>
        <v>-65.106600000000071</v>
      </c>
      <c r="U23" s="12">
        <f>'Tbl 4.4 Summer-17 Update'!U23-'Tbl 4.6 SMR-2017 IRP(adjusted)'!U23</f>
        <v>-66.838200000000143</v>
      </c>
      <c r="V23" s="12">
        <f>'Tbl 4.4 Summer-17 Update'!V23-'Tbl 4.6 SMR-2017 IRP(adjusted)'!V23</f>
        <v>-65.74879999999996</v>
      </c>
      <c r="W23" s="12">
        <f>'Tbl 4.4 Summer-17 Update'!W23-'Tbl 4.6 SMR-2017 IRP(adjusted)'!W23</f>
        <v>-71.145099999999843</v>
      </c>
      <c r="X23" s="12">
        <f>'Tbl 4.4 Summer-17 Update'!X23-'Tbl 4.6 SMR-2017 IRP(adjusted)'!X23</f>
        <v>-78.350999999999999</v>
      </c>
    </row>
    <row r="24" spans="2:26" ht="6.95" customHeight="1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M24" s="15"/>
      <c r="O24" s="13"/>
      <c r="P24" s="15"/>
      <c r="Q24" s="15"/>
      <c r="R24" s="15"/>
      <c r="S24" s="15"/>
      <c r="T24" s="15"/>
      <c r="U24" s="15"/>
      <c r="V24" s="15"/>
      <c r="W24" s="15"/>
      <c r="X24" s="15"/>
    </row>
    <row r="25" spans="2:26" x14ac:dyDescent="0.25">
      <c r="B25" s="13" t="s">
        <v>19</v>
      </c>
      <c r="C25" s="14">
        <f>'Tbl 4.4 Summer-17 Update'!C25-'Tbl 4.6 SMR-2017 IRP(adjusted)'!C25</f>
        <v>-163.20589999999902</v>
      </c>
      <c r="D25" s="14">
        <f>'Tbl 4.4 Summer-17 Update'!D25-'Tbl 4.6 SMR-2017 IRP(adjusted)'!D25</f>
        <v>-253.26690000000235</v>
      </c>
      <c r="E25" s="14">
        <f>'Tbl 4.4 Summer-17 Update'!E25-'Tbl 4.6 SMR-2017 IRP(adjusted)'!E25</f>
        <v>-283.3813999999993</v>
      </c>
      <c r="F25" s="14">
        <f>'Tbl 4.4 Summer-17 Update'!F25-'Tbl 4.6 SMR-2017 IRP(adjusted)'!F25</f>
        <v>-347.52019999999811</v>
      </c>
      <c r="G25" s="14">
        <f>'Tbl 4.4 Summer-17 Update'!G25-'Tbl 4.6 SMR-2017 IRP(adjusted)'!G25</f>
        <v>-378.6856000000007</v>
      </c>
      <c r="H25" s="14">
        <f>'Tbl 4.4 Summer-17 Update'!H25-'Tbl 4.6 SMR-2017 IRP(adjusted)'!H25</f>
        <v>-387.72560000000067</v>
      </c>
      <c r="I25" s="14">
        <f>'Tbl 4.4 Summer-17 Update'!I25-'Tbl 4.6 SMR-2017 IRP(adjusted)'!I25</f>
        <v>-373.37459999999919</v>
      </c>
      <c r="J25" s="14">
        <f>'Tbl 4.4 Summer-17 Update'!J25-'Tbl 4.6 SMR-2017 IRP(adjusted)'!J25</f>
        <v>-364.933500000001</v>
      </c>
      <c r="K25" s="14">
        <f>'Tbl 4.4 Summer-17 Update'!K25-'Tbl 4.6 SMR-2017 IRP(adjusted)'!K25</f>
        <v>-400.60760000000028</v>
      </c>
      <c r="L25" s="14">
        <f>'Tbl 4.4 Summer-17 Update'!L25-'Tbl 4.6 SMR-2017 IRP(adjusted)'!L25</f>
        <v>-394.03099999999904</v>
      </c>
      <c r="M25" s="14">
        <f>'Tbl 4.4 Summer-17 Update'!M25-'Tbl 4.6 SMR-2017 IRP(adjusted)'!M25</f>
        <v>-432.34930000000077</v>
      </c>
      <c r="O25" s="13" t="s">
        <v>19</v>
      </c>
      <c r="P25" s="14">
        <f>'Tbl 4.4 Summer-17 Update'!P25-'Tbl 4.6 SMR-2017 IRP(adjusted)'!P25</f>
        <v>-421.01539999999932</v>
      </c>
      <c r="Q25" s="14">
        <f>'Tbl 4.4 Summer-17 Update'!Q25-'Tbl 4.6 SMR-2017 IRP(adjusted)'!Q25</f>
        <v>-448.20319999999901</v>
      </c>
      <c r="R25" s="14">
        <f>'Tbl 4.4 Summer-17 Update'!R25-'Tbl 4.6 SMR-2017 IRP(adjusted)'!R25</f>
        <v>-456.04539999999997</v>
      </c>
      <c r="S25" s="14">
        <f>'Tbl 4.4 Summer-17 Update'!S25-'Tbl 4.6 SMR-2017 IRP(adjusted)'!S25</f>
        <v>-513.56240000000071</v>
      </c>
      <c r="T25" s="14">
        <f>'Tbl 4.4 Summer-17 Update'!T25-'Tbl 4.6 SMR-2017 IRP(adjusted)'!T25</f>
        <v>-565.92660000000069</v>
      </c>
      <c r="U25" s="14">
        <f>'Tbl 4.4 Summer-17 Update'!U25-'Tbl 4.6 SMR-2017 IRP(adjusted)'!U25</f>
        <v>-580.97820000000047</v>
      </c>
      <c r="V25" s="14">
        <f>'Tbl 4.4 Summer-17 Update'!V25-'Tbl 4.6 SMR-2017 IRP(adjusted)'!V25</f>
        <v>-571.5087999999987</v>
      </c>
      <c r="W25" s="14">
        <f>'Tbl 4.4 Summer-17 Update'!W25-'Tbl 4.6 SMR-2017 IRP(adjusted)'!W25</f>
        <v>-618.41509999999835</v>
      </c>
      <c r="X25" s="14">
        <f>'Tbl 4.4 Summer-17 Update'!X25-'Tbl 4.6 SMR-2017 IRP(adjusted)'!X25</f>
        <v>-681.05099999999948</v>
      </c>
    </row>
    <row r="26" spans="2:26" x14ac:dyDescent="0.25">
      <c r="B26" s="13" t="s">
        <v>20</v>
      </c>
      <c r="C26" s="14">
        <f>'Tbl 4.4 Summer-17 Update'!C26-'Tbl 4.6 SMR-2017 IRP(adjusted)'!C26</f>
        <v>161.74589999999898</v>
      </c>
      <c r="D26" s="14">
        <f>'Tbl 4.4 Summer-17 Update'!D26-'Tbl 4.6 SMR-2017 IRP(adjusted)'!D26</f>
        <v>248.32690000000184</v>
      </c>
      <c r="E26" s="14">
        <f>'Tbl 4.4 Summer-17 Update'!E26-'Tbl 4.6 SMR-2017 IRP(adjusted)'!E26</f>
        <v>275.64139999999861</v>
      </c>
      <c r="F26" s="14">
        <f>'Tbl 4.4 Summer-17 Update'!F26-'Tbl 4.6 SMR-2017 IRP(adjusted)'!F26</f>
        <v>404.89019999999709</v>
      </c>
      <c r="G26" s="14">
        <f>'Tbl 4.4 Summer-17 Update'!G26-'Tbl 4.6 SMR-2017 IRP(adjusted)'!G26</f>
        <v>438.40559999999914</v>
      </c>
      <c r="H26" s="14">
        <f>'Tbl 4.4 Summer-17 Update'!H26-'Tbl 4.6 SMR-2017 IRP(adjusted)'!H26</f>
        <v>461.80559999999969</v>
      </c>
      <c r="I26" s="14">
        <f>'Tbl 4.4 Summer-17 Update'!I26-'Tbl 4.6 SMR-2017 IRP(adjusted)'!I26</f>
        <v>447.3845999999985</v>
      </c>
      <c r="J26" s="14">
        <f>'Tbl 4.4 Summer-17 Update'!J26-'Tbl 4.6 SMR-2017 IRP(adjusted)'!J26</f>
        <v>438.83350000000064</v>
      </c>
      <c r="K26" s="14">
        <f>'Tbl 4.4 Summer-17 Update'!K26-'Tbl 4.6 SMR-2017 IRP(adjusted)'!K26</f>
        <v>478.19759999999951</v>
      </c>
      <c r="L26" s="14">
        <f>'Tbl 4.4 Summer-17 Update'!L26-'Tbl 4.6 SMR-2017 IRP(adjusted)'!L26</f>
        <v>478.59099999999671</v>
      </c>
      <c r="M26" s="14">
        <f>'Tbl 4.4 Summer-17 Update'!M26-'Tbl 4.6 SMR-2017 IRP(adjusted)'!M26</f>
        <v>516.33929999999964</v>
      </c>
      <c r="O26" s="13" t="s">
        <v>20</v>
      </c>
      <c r="P26" s="14">
        <f>'Tbl 4.4 Summer-17 Update'!P26-'Tbl 4.6 SMR-2017 IRP(adjusted)'!P26</f>
        <v>504.90539999999783</v>
      </c>
      <c r="Q26" s="14">
        <f>'Tbl 4.4 Summer-17 Update'!Q26-'Tbl 4.6 SMR-2017 IRP(adjusted)'!Q26</f>
        <v>532.00319999999738</v>
      </c>
      <c r="R26" s="14">
        <f>'Tbl 4.4 Summer-17 Update'!R26-'Tbl 4.6 SMR-2017 IRP(adjusted)'!R26</f>
        <v>539.83539999999812</v>
      </c>
      <c r="S26" s="14">
        <f>'Tbl 4.4 Summer-17 Update'!S26-'Tbl 4.6 SMR-2017 IRP(adjusted)'!S26</f>
        <v>601.29239999999936</v>
      </c>
      <c r="T26" s="14">
        <f>'Tbl 4.4 Summer-17 Update'!T26-'Tbl 4.6 SMR-2017 IRP(adjusted)'!T26</f>
        <v>653.5665999999992</v>
      </c>
      <c r="U26" s="14">
        <f>'Tbl 4.4 Summer-17 Update'!U26-'Tbl 4.6 SMR-2017 IRP(adjusted)'!U26</f>
        <v>668.99819999999909</v>
      </c>
      <c r="V26" s="14">
        <f>'Tbl 4.4 Summer-17 Update'!V26-'Tbl 4.6 SMR-2017 IRP(adjusted)'!V26</f>
        <v>659.46879999999783</v>
      </c>
      <c r="W26" s="14">
        <f>'Tbl 4.4 Summer-17 Update'!W26-'Tbl 4.6 SMR-2017 IRP(adjusted)'!W26</f>
        <v>708.92509999999766</v>
      </c>
      <c r="X26" s="14">
        <f>'Tbl 4.4 Summer-17 Update'!X26-'Tbl 4.6 SMR-2017 IRP(adjusted)'!X26</f>
        <v>771.73099999999795</v>
      </c>
    </row>
    <row r="27" spans="2:26" x14ac:dyDescent="0.25">
      <c r="B27" s="19" t="s">
        <v>21</v>
      </c>
      <c r="C27" s="20">
        <f>'Tbl 4.4 Summer-17 Update'!C27-'Tbl 4.6 SMR-2017 IRP(adjusted)'!C27</f>
        <v>0</v>
      </c>
      <c r="D27" s="20">
        <f>'Tbl 4.4 Summer-17 Update'!D27-'Tbl 4.6 SMR-2017 IRP(adjusted)'!D27</f>
        <v>0</v>
      </c>
      <c r="E27" s="20">
        <f>'Tbl 4.4 Summer-17 Update'!E27-'Tbl 4.6 SMR-2017 IRP(adjusted)'!E27</f>
        <v>0</v>
      </c>
      <c r="F27" s="20">
        <f>'Tbl 4.4 Summer-17 Update'!F27-'Tbl 4.6 SMR-2017 IRP(adjusted)'!F27</f>
        <v>0</v>
      </c>
      <c r="G27" s="20">
        <f>'Tbl 4.4 Summer-17 Update'!G27-'Tbl 4.6 SMR-2017 IRP(adjusted)'!G27</f>
        <v>0</v>
      </c>
      <c r="H27" s="20">
        <f>'Tbl 4.4 Summer-17 Update'!H27-'Tbl 4.6 SMR-2017 IRP(adjusted)'!H27</f>
        <v>0</v>
      </c>
      <c r="I27" s="20">
        <f>'Tbl 4.4 Summer-17 Update'!I27-'Tbl 4.6 SMR-2017 IRP(adjusted)'!I27</f>
        <v>0</v>
      </c>
      <c r="J27" s="20">
        <f>'Tbl 4.4 Summer-17 Update'!J27-'Tbl 4.6 SMR-2017 IRP(adjusted)'!J27</f>
        <v>0</v>
      </c>
      <c r="K27" s="20">
        <f>'Tbl 4.4 Summer-17 Update'!K27-'Tbl 4.6 SMR-2017 IRP(adjusted)'!K27</f>
        <v>0</v>
      </c>
      <c r="L27" s="20">
        <f>'Tbl 4.4 Summer-17 Update'!L27-'Tbl 4.6 SMR-2017 IRP(adjusted)'!L27</f>
        <v>0</v>
      </c>
      <c r="M27" s="20">
        <f>'Tbl 4.4 Summer-17 Update'!M27-'Tbl 4.6 SMR-2017 IRP(adjusted)'!M27</f>
        <v>0</v>
      </c>
      <c r="O27" s="19" t="s">
        <v>21</v>
      </c>
      <c r="P27" s="20">
        <f>'Tbl 4.4 Summer-17 Update'!P27-'Tbl 4.6 SMR-2017 IRP(adjusted)'!P27</f>
        <v>0</v>
      </c>
      <c r="Q27" s="20">
        <f>'Tbl 4.4 Summer-17 Update'!Q27-'Tbl 4.6 SMR-2017 IRP(adjusted)'!Q27</f>
        <v>0</v>
      </c>
      <c r="R27" s="20">
        <f>'Tbl 4.4 Summer-17 Update'!R27-'Tbl 4.6 SMR-2017 IRP(adjusted)'!R27</f>
        <v>0</v>
      </c>
      <c r="S27" s="20">
        <f>'Tbl 4.4 Summer-17 Update'!S27-'Tbl 4.6 SMR-2017 IRP(adjusted)'!S27</f>
        <v>0</v>
      </c>
      <c r="T27" s="20">
        <f>'Tbl 4.4 Summer-17 Update'!T27-'Tbl 4.6 SMR-2017 IRP(adjusted)'!T27</f>
        <v>0</v>
      </c>
      <c r="U27" s="20">
        <f>'Tbl 4.4 Summer-17 Update'!U27-'Tbl 4.6 SMR-2017 IRP(adjusted)'!U27</f>
        <v>0</v>
      </c>
      <c r="V27" s="20">
        <f>'Tbl 4.4 Summer-17 Update'!V27-'Tbl 4.6 SMR-2017 IRP(adjusted)'!V27</f>
        <v>0</v>
      </c>
      <c r="W27" s="20">
        <f>'Tbl 4.4 Summer-17 Update'!W27-'Tbl 4.6 SMR-2017 IRP(adjusted)'!W27</f>
        <v>0</v>
      </c>
      <c r="X27" s="20">
        <f>'Tbl 4.4 Summer-17 Update'!X27-'Tbl 4.6 SMR-2017 IRP(adjusted)'!X27</f>
        <v>0</v>
      </c>
    </row>
    <row r="28" spans="2:26" x14ac:dyDescent="0.25">
      <c r="B28" s="37" t="s">
        <v>22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O28" s="37" t="s">
        <v>22</v>
      </c>
      <c r="P28" s="38"/>
      <c r="Q28" s="38"/>
      <c r="R28" s="38"/>
      <c r="S28" s="38"/>
      <c r="T28" s="38"/>
      <c r="U28" s="38"/>
      <c r="V28" s="38"/>
      <c r="W28" s="38"/>
      <c r="X28" s="38"/>
    </row>
    <row r="29" spans="2:26" x14ac:dyDescent="0.25">
      <c r="B29" s="11" t="s">
        <v>3</v>
      </c>
      <c r="C29" s="12">
        <f>'Tbl 4.4 Summer-17 Update'!C29-'Tbl 4.6 SMR-2017 IRP(adjusted)'!C29</f>
        <v>7.1100000000001273</v>
      </c>
      <c r="D29" s="12">
        <f>'Tbl 4.4 Summer-17 Update'!D29-'Tbl 4.6 SMR-2017 IRP(adjusted)'!D29</f>
        <v>7.1100000000001273</v>
      </c>
      <c r="E29" s="12">
        <f>'Tbl 4.4 Summer-17 Update'!E29-'Tbl 4.6 SMR-2017 IRP(adjusted)'!E29</f>
        <v>7.1100000000001273</v>
      </c>
      <c r="F29" s="12">
        <f>'Tbl 4.4 Summer-17 Update'!F29-'Tbl 4.6 SMR-2017 IRP(adjusted)'!F29</f>
        <v>7.1100000000001273</v>
      </c>
      <c r="G29" s="12">
        <f>'Tbl 4.4 Summer-17 Update'!G29-'Tbl 4.6 SMR-2017 IRP(adjusted)'!G29</f>
        <v>7.1100000000001273</v>
      </c>
      <c r="H29" s="12">
        <f>'Tbl 4.4 Summer-17 Update'!H29-'Tbl 4.6 SMR-2017 IRP(adjusted)'!H29</f>
        <v>7.1100000000001273</v>
      </c>
      <c r="I29" s="12">
        <f>'Tbl 4.4 Summer-17 Update'!I29-'Tbl 4.6 SMR-2017 IRP(adjusted)'!I29</f>
        <v>7.1100000000001273</v>
      </c>
      <c r="J29" s="12">
        <f>'Tbl 4.4 Summer-17 Update'!J29-'Tbl 4.6 SMR-2017 IRP(adjusted)'!J29</f>
        <v>7.1100000000001273</v>
      </c>
      <c r="K29" s="12">
        <f>'Tbl 4.4 Summer-17 Update'!K29-'Tbl 4.6 SMR-2017 IRP(adjusted)'!K29</f>
        <v>7.1100000000001273</v>
      </c>
      <c r="L29" s="12">
        <f>'Tbl 4.4 Summer-17 Update'!L29-'Tbl 4.6 SMR-2017 IRP(adjusted)'!L29</f>
        <v>7.1100000000001273</v>
      </c>
      <c r="M29" s="27">
        <f>'Tbl 4.4 Summer-17 Update'!M29-'Tbl 4.6 SMR-2017 IRP(adjusted)'!M29</f>
        <v>7.1100000000001273</v>
      </c>
      <c r="O29" s="11" t="s">
        <v>3</v>
      </c>
      <c r="P29" s="12">
        <f>'Tbl 4.4 Summer-17 Update'!P29-'Tbl 4.6 SMR-2017 IRP(adjusted)'!P29</f>
        <v>7.1100000000001273</v>
      </c>
      <c r="Q29" s="12">
        <f>'Tbl 4.4 Summer-17 Update'!Q29-'Tbl 4.6 SMR-2017 IRP(adjusted)'!Q29</f>
        <v>7.1100000000001273</v>
      </c>
      <c r="R29" s="12">
        <f>'Tbl 4.4 Summer-17 Update'!R29-'Tbl 4.6 SMR-2017 IRP(adjusted)'!R29</f>
        <v>7.1100000000001273</v>
      </c>
      <c r="S29" s="12">
        <f>'Tbl 4.4 Summer-17 Update'!S29-'Tbl 4.6 SMR-2017 IRP(adjusted)'!S29</f>
        <v>7.1100000000001273</v>
      </c>
      <c r="T29" s="12">
        <f>'Tbl 4.4 Summer-17 Update'!T29-'Tbl 4.6 SMR-2017 IRP(adjusted)'!T29</f>
        <v>7.1100000000001273</v>
      </c>
      <c r="U29" s="12">
        <f>'Tbl 4.4 Summer-17 Update'!U29-'Tbl 4.6 SMR-2017 IRP(adjusted)'!U29</f>
        <v>7.1100000000001273</v>
      </c>
      <c r="V29" s="12">
        <f>'Tbl 4.4 Summer-17 Update'!V29-'Tbl 4.6 SMR-2017 IRP(adjusted)'!V29</f>
        <v>7.1100000000001273</v>
      </c>
      <c r="W29" s="12">
        <f>'Tbl 4.4 Summer-17 Update'!W29-'Tbl 4.6 SMR-2017 IRP(adjusted)'!W29</f>
        <v>7.1100000000001273</v>
      </c>
      <c r="X29" s="12">
        <f>'Tbl 4.4 Summer-17 Update'!X29-'Tbl 4.6 SMR-2017 IRP(adjusted)'!X29</f>
        <v>7.1100000000001273</v>
      </c>
    </row>
    <row r="30" spans="2:26" x14ac:dyDescent="0.25">
      <c r="B30" s="11" t="s">
        <v>4</v>
      </c>
      <c r="C30" s="12">
        <f>'Tbl 4.4 Summer-17 Update'!C30-'Tbl 4.6 SMR-2017 IRP(adjusted)'!C30</f>
        <v>0</v>
      </c>
      <c r="D30" s="12">
        <f>'Tbl 4.4 Summer-17 Update'!D30-'Tbl 4.6 SMR-2017 IRP(adjusted)'!D30</f>
        <v>1.82000000000005</v>
      </c>
      <c r="E30" s="12">
        <f>'Tbl 4.4 Summer-17 Update'!E30-'Tbl 4.6 SMR-2017 IRP(adjusted)'!E30</f>
        <v>29.57000000000005</v>
      </c>
      <c r="F30" s="12">
        <f>'Tbl 4.4 Summer-17 Update'!F30-'Tbl 4.6 SMR-2017 IRP(adjusted)'!F30</f>
        <v>-16.299999999999955</v>
      </c>
      <c r="G30" s="12">
        <f>'Tbl 4.4 Summer-17 Update'!G30-'Tbl 4.6 SMR-2017 IRP(adjusted)'!G30</f>
        <v>8.279999999999859</v>
      </c>
      <c r="H30" s="12">
        <f>'Tbl 4.4 Summer-17 Update'!H30-'Tbl 4.6 SMR-2017 IRP(adjusted)'!H30</f>
        <v>37.349999999999909</v>
      </c>
      <c r="I30" s="12">
        <f>'Tbl 4.4 Summer-17 Update'!I30-'Tbl 4.6 SMR-2017 IRP(adjusted)'!I30</f>
        <v>-19.580000000000041</v>
      </c>
      <c r="J30" s="12">
        <f>'Tbl 4.4 Summer-17 Update'!J30-'Tbl 4.6 SMR-2017 IRP(adjusted)'!J30</f>
        <v>7.1000000000000227</v>
      </c>
      <c r="K30" s="12">
        <f>'Tbl 4.4 Summer-17 Update'!K30-'Tbl 4.6 SMR-2017 IRP(adjusted)'!K30</f>
        <v>21.050000000000068</v>
      </c>
      <c r="L30" s="12">
        <f>'Tbl 4.4 Summer-17 Update'!L30-'Tbl 4.6 SMR-2017 IRP(adjusted)'!L30</f>
        <v>-6.3299999999999272</v>
      </c>
      <c r="M30" s="12">
        <f>'Tbl 4.4 Summer-17 Update'!M30-'Tbl 4.6 SMR-2017 IRP(adjusted)'!M30</f>
        <v>13.969999999999914</v>
      </c>
      <c r="O30" s="11" t="s">
        <v>4</v>
      </c>
      <c r="P30" s="12">
        <f>'Tbl 4.4 Summer-17 Update'!P30-'Tbl 4.6 SMR-2017 IRP(adjusted)'!P30</f>
        <v>8.5499999999999545</v>
      </c>
      <c r="Q30" s="12">
        <f>'Tbl 4.4 Summer-17 Update'!Q30-'Tbl 4.6 SMR-2017 IRP(adjusted)'!Q30</f>
        <v>8.5499999999999545</v>
      </c>
      <c r="R30" s="12">
        <f>'Tbl 4.4 Summer-17 Update'!R30-'Tbl 4.6 SMR-2017 IRP(adjusted)'!R30</f>
        <v>8.5499999999999545</v>
      </c>
      <c r="S30" s="12">
        <f>'Tbl 4.4 Summer-17 Update'!S30-'Tbl 4.6 SMR-2017 IRP(adjusted)'!S30</f>
        <v>8.5499999999999545</v>
      </c>
      <c r="T30" s="12">
        <f>'Tbl 4.4 Summer-17 Update'!T30-'Tbl 4.6 SMR-2017 IRP(adjusted)'!T30</f>
        <v>8.5499999999999545</v>
      </c>
      <c r="U30" s="12">
        <f>'Tbl 4.4 Summer-17 Update'!U30-'Tbl 4.6 SMR-2017 IRP(adjusted)'!U30</f>
        <v>8.5499999999999545</v>
      </c>
      <c r="V30" s="12">
        <f>'Tbl 4.4 Summer-17 Update'!V30-'Tbl 4.6 SMR-2017 IRP(adjusted)'!V30</f>
        <v>8.5499999999999545</v>
      </c>
      <c r="W30" s="12">
        <f>'Tbl 4.4 Summer-17 Update'!W30-'Tbl 4.6 SMR-2017 IRP(adjusted)'!W30</f>
        <v>8.5499999999999545</v>
      </c>
      <c r="X30" s="12">
        <f>'Tbl 4.4 Summer-17 Update'!X30-'Tbl 4.6 SMR-2017 IRP(adjusted)'!X30</f>
        <v>8.5499999999999545</v>
      </c>
    </row>
    <row r="31" spans="2:26" x14ac:dyDescent="0.25">
      <c r="B31" s="11" t="s">
        <v>5</v>
      </c>
      <c r="C31" s="12">
        <f>'Tbl 4.4 Summer-17 Update'!C31-'Tbl 4.6 SMR-2017 IRP(adjusted)'!C31</f>
        <v>-1.1999999999999886</v>
      </c>
      <c r="D31" s="12">
        <f>'Tbl 4.4 Summer-17 Update'!D31-'Tbl 4.6 SMR-2017 IRP(adjusted)'!D31</f>
        <v>-2.3799999999999955</v>
      </c>
      <c r="E31" s="12">
        <f>'Tbl 4.4 Summer-17 Update'!E31-'Tbl 4.6 SMR-2017 IRP(adjusted)'!E31</f>
        <v>-4.5300000000000011</v>
      </c>
      <c r="F31" s="12">
        <f>'Tbl 4.4 Summer-17 Update'!F31-'Tbl 4.6 SMR-2017 IRP(adjusted)'!F31</f>
        <v>2.7600000000000051</v>
      </c>
      <c r="G31" s="12">
        <f>'Tbl 4.4 Summer-17 Update'!G31-'Tbl 4.6 SMR-2017 IRP(adjusted)'!G31</f>
        <v>2.7600000000000051</v>
      </c>
      <c r="H31" s="12">
        <f>'Tbl 4.4 Summer-17 Update'!H31-'Tbl 4.6 SMR-2017 IRP(adjusted)'!H31</f>
        <v>2.7600000000000051</v>
      </c>
      <c r="I31" s="12">
        <f>'Tbl 4.4 Summer-17 Update'!I31-'Tbl 4.6 SMR-2017 IRP(adjusted)'!I31</f>
        <v>2.7600000000000122</v>
      </c>
      <c r="J31" s="12">
        <f>'Tbl 4.4 Summer-17 Update'!J31-'Tbl 4.6 SMR-2017 IRP(adjusted)'!J31</f>
        <v>2.7600000000000051</v>
      </c>
      <c r="K31" s="12">
        <f>'Tbl 4.4 Summer-17 Update'!K31-'Tbl 4.6 SMR-2017 IRP(adjusted)'!K31</f>
        <v>2.7600000000000051</v>
      </c>
      <c r="L31" s="12">
        <f>'Tbl 4.4 Summer-17 Update'!L31-'Tbl 4.6 SMR-2017 IRP(adjusted)'!L31</f>
        <v>2.7600000000000051</v>
      </c>
      <c r="M31" s="12">
        <f>'Tbl 4.4 Summer-17 Update'!M31-'Tbl 4.6 SMR-2017 IRP(adjusted)'!M31</f>
        <v>2.7600000000000051</v>
      </c>
      <c r="O31" s="11" t="s">
        <v>5</v>
      </c>
      <c r="P31" s="12">
        <f>'Tbl 4.4 Summer-17 Update'!P31-'Tbl 4.6 SMR-2017 IRP(adjusted)'!P31</f>
        <v>2.7600000000000051</v>
      </c>
      <c r="Q31" s="12">
        <f>'Tbl 4.4 Summer-17 Update'!Q31-'Tbl 4.6 SMR-2017 IRP(adjusted)'!Q31</f>
        <v>2.7600000000000051</v>
      </c>
      <c r="R31" s="12">
        <f>'Tbl 4.4 Summer-17 Update'!R31-'Tbl 4.6 SMR-2017 IRP(adjusted)'!R31</f>
        <v>2.7600000000000051</v>
      </c>
      <c r="S31" s="12">
        <f>'Tbl 4.4 Summer-17 Update'!S31-'Tbl 4.6 SMR-2017 IRP(adjusted)'!S31</f>
        <v>2.7600000000000051</v>
      </c>
      <c r="T31" s="12">
        <f>'Tbl 4.4 Summer-17 Update'!T31-'Tbl 4.6 SMR-2017 IRP(adjusted)'!T31</f>
        <v>2.7600000000000051</v>
      </c>
      <c r="U31" s="12">
        <f>'Tbl 4.4 Summer-17 Update'!U31-'Tbl 4.6 SMR-2017 IRP(adjusted)'!U31</f>
        <v>2.7600000000000051</v>
      </c>
      <c r="V31" s="12">
        <f>'Tbl 4.4 Summer-17 Update'!V31-'Tbl 4.6 SMR-2017 IRP(adjusted)'!V31</f>
        <v>2.7600000000000051</v>
      </c>
      <c r="W31" s="12">
        <f>'Tbl 4.4 Summer-17 Update'!W31-'Tbl 4.6 SMR-2017 IRP(adjusted)'!W31</f>
        <v>2.7600000000000051</v>
      </c>
      <c r="X31" s="12">
        <f>'Tbl 4.4 Summer-17 Update'!X31-'Tbl 4.6 SMR-2017 IRP(adjusted)'!X31</f>
        <v>2.7600000000000051</v>
      </c>
    </row>
    <row r="32" spans="2:26" x14ac:dyDescent="0.25">
      <c r="B32" s="11" t="s">
        <v>57</v>
      </c>
      <c r="C32" s="12">
        <f>'Tbl 4.4 Summer-17 Update'!C32-'Tbl 4.6 SMR-2017 IRP(adjusted)'!C32</f>
        <v>0</v>
      </c>
      <c r="D32" s="12">
        <f>'Tbl 4.4 Summer-17 Update'!D32-'Tbl 4.6 SMR-2017 IRP(adjusted)'!D32</f>
        <v>0</v>
      </c>
      <c r="E32" s="12">
        <f>'Tbl 4.4 Summer-17 Update'!E32-'Tbl 4.6 SMR-2017 IRP(adjusted)'!E32</f>
        <v>0</v>
      </c>
      <c r="F32" s="12">
        <f>'Tbl 4.4 Summer-17 Update'!F32-'Tbl 4.6 SMR-2017 IRP(adjusted)'!F32</f>
        <v>0</v>
      </c>
      <c r="G32" s="12">
        <f>'Tbl 4.4 Summer-17 Update'!G32-'Tbl 4.6 SMR-2017 IRP(adjusted)'!G32</f>
        <v>0</v>
      </c>
      <c r="H32" s="12">
        <f>'Tbl 4.4 Summer-17 Update'!H32-'Tbl 4.6 SMR-2017 IRP(adjusted)'!H32</f>
        <v>0</v>
      </c>
      <c r="I32" s="12">
        <f>'Tbl 4.4 Summer-17 Update'!I32-'Tbl 4.6 SMR-2017 IRP(adjusted)'!I32</f>
        <v>0</v>
      </c>
      <c r="J32" s="12">
        <f>'Tbl 4.4 Summer-17 Update'!J32-'Tbl 4.6 SMR-2017 IRP(adjusted)'!J32</f>
        <v>0</v>
      </c>
      <c r="K32" s="12">
        <f>'Tbl 4.4 Summer-17 Update'!K32-'Tbl 4.6 SMR-2017 IRP(adjusted)'!K32</f>
        <v>0</v>
      </c>
      <c r="L32" s="12">
        <f>'Tbl 4.4 Summer-17 Update'!L32-'Tbl 4.6 SMR-2017 IRP(adjusted)'!L32</f>
        <v>0</v>
      </c>
      <c r="M32" s="12">
        <f>'Tbl 4.4 Summer-17 Update'!M32-'Tbl 4.6 SMR-2017 IRP(adjusted)'!M32</f>
        <v>0</v>
      </c>
      <c r="O32" s="11" t="s">
        <v>57</v>
      </c>
      <c r="P32" s="12">
        <f>'Tbl 4.4 Summer-17 Update'!P32-'Tbl 4.6 SMR-2017 IRP(adjusted)'!P32</f>
        <v>0</v>
      </c>
      <c r="Q32" s="12">
        <f>'Tbl 4.4 Summer-17 Update'!Q32-'Tbl 4.6 SMR-2017 IRP(adjusted)'!Q32</f>
        <v>0</v>
      </c>
      <c r="R32" s="12">
        <f>'Tbl 4.4 Summer-17 Update'!R32-'Tbl 4.6 SMR-2017 IRP(adjusted)'!R32</f>
        <v>0</v>
      </c>
      <c r="S32" s="12">
        <f>'Tbl 4.4 Summer-17 Update'!S32-'Tbl 4.6 SMR-2017 IRP(adjusted)'!S32</f>
        <v>0</v>
      </c>
      <c r="T32" s="12">
        <f>'Tbl 4.4 Summer-17 Update'!T32-'Tbl 4.6 SMR-2017 IRP(adjusted)'!T32</f>
        <v>0</v>
      </c>
      <c r="U32" s="12">
        <f>'Tbl 4.4 Summer-17 Update'!U32-'Tbl 4.6 SMR-2017 IRP(adjusted)'!U32</f>
        <v>0</v>
      </c>
      <c r="V32" s="12">
        <f>'Tbl 4.4 Summer-17 Update'!V32-'Tbl 4.6 SMR-2017 IRP(adjusted)'!V32</f>
        <v>0</v>
      </c>
      <c r="W32" s="12">
        <f>'Tbl 4.4 Summer-17 Update'!W32-'Tbl 4.6 SMR-2017 IRP(adjusted)'!W32</f>
        <v>0</v>
      </c>
      <c r="X32" s="12">
        <f>'Tbl 4.4 Summer-17 Update'!X32-'Tbl 4.6 SMR-2017 IRP(adjusted)'!X32</f>
        <v>0</v>
      </c>
    </row>
    <row r="33" spans="2:26" x14ac:dyDescent="0.25">
      <c r="B33" s="11" t="s">
        <v>6</v>
      </c>
      <c r="C33" s="12">
        <f>'Tbl 4.4 Summer-17 Update'!C33-'Tbl 4.6 SMR-2017 IRP(adjusted)'!C33</f>
        <v>18.109999999999957</v>
      </c>
      <c r="D33" s="12">
        <f>'Tbl 4.4 Summer-17 Update'!D33-'Tbl 4.6 SMR-2017 IRP(adjusted)'!D33</f>
        <v>35.309999999999974</v>
      </c>
      <c r="E33" s="12">
        <f>'Tbl 4.4 Summer-17 Update'!E33-'Tbl 4.6 SMR-2017 IRP(adjusted)'!E33</f>
        <v>17.670000000000016</v>
      </c>
      <c r="F33" s="12">
        <f>'Tbl 4.4 Summer-17 Update'!F33-'Tbl 4.6 SMR-2017 IRP(adjusted)'!F33</f>
        <v>19.830000000000013</v>
      </c>
      <c r="G33" s="12">
        <f>'Tbl 4.4 Summer-17 Update'!G33-'Tbl 4.6 SMR-2017 IRP(adjusted)'!G33</f>
        <v>5.1599999999999966</v>
      </c>
      <c r="H33" s="12">
        <f>'Tbl 4.4 Summer-17 Update'!H33-'Tbl 4.6 SMR-2017 IRP(adjusted)'!H33</f>
        <v>-0.12000000000003297</v>
      </c>
      <c r="I33" s="12">
        <f>'Tbl 4.4 Summer-17 Update'!I33-'Tbl 4.6 SMR-2017 IRP(adjusted)'!I33</f>
        <v>0.80000000000001137</v>
      </c>
      <c r="J33" s="12">
        <f>'Tbl 4.4 Summer-17 Update'!J33-'Tbl 4.6 SMR-2017 IRP(adjusted)'!J33</f>
        <v>-1.0000000000019327E-2</v>
      </c>
      <c r="K33" s="12">
        <f>'Tbl 4.4 Summer-17 Update'!K33-'Tbl 4.6 SMR-2017 IRP(adjusted)'!K33</f>
        <v>9.9999999999909051E-3</v>
      </c>
      <c r="L33" s="12">
        <f>'Tbl 4.4 Summer-17 Update'!L33-'Tbl 4.6 SMR-2017 IRP(adjusted)'!L33</f>
        <v>9.9999999999909051E-3</v>
      </c>
      <c r="M33" s="12">
        <f>'Tbl 4.4 Summer-17 Update'!M33-'Tbl 4.6 SMR-2017 IRP(adjusted)'!M33</f>
        <v>9.9999999999909051E-3</v>
      </c>
      <c r="O33" s="11" t="s">
        <v>6</v>
      </c>
      <c r="P33" s="12">
        <f>'Tbl 4.4 Summer-17 Update'!P33-'Tbl 4.6 SMR-2017 IRP(adjusted)'!P33</f>
        <v>9.9999999999909051E-3</v>
      </c>
      <c r="Q33" s="12">
        <f>'Tbl 4.4 Summer-17 Update'!Q33-'Tbl 4.6 SMR-2017 IRP(adjusted)'!Q33</f>
        <v>0</v>
      </c>
      <c r="R33" s="12">
        <f>'Tbl 4.4 Summer-17 Update'!R33-'Tbl 4.6 SMR-2017 IRP(adjusted)'!R33</f>
        <v>9.9999999999909051E-3</v>
      </c>
      <c r="S33" s="12">
        <f>'Tbl 4.4 Summer-17 Update'!S33-'Tbl 4.6 SMR-2017 IRP(adjusted)'!S33</f>
        <v>9.9999999999909051E-3</v>
      </c>
      <c r="T33" s="12">
        <f>'Tbl 4.4 Summer-17 Update'!T33-'Tbl 4.6 SMR-2017 IRP(adjusted)'!T33</f>
        <v>4.0000000000006253E-2</v>
      </c>
      <c r="U33" s="12">
        <f>'Tbl 4.4 Summer-17 Update'!U33-'Tbl 4.6 SMR-2017 IRP(adjusted)'!U33</f>
        <v>3.0000000000001137E-2</v>
      </c>
      <c r="V33" s="12">
        <f>'Tbl 4.4 Summer-17 Update'!V33-'Tbl 4.6 SMR-2017 IRP(adjusted)'!V33</f>
        <v>4.0000000000006253E-2</v>
      </c>
      <c r="W33" s="12">
        <f>'Tbl 4.4 Summer-17 Update'!W33-'Tbl 4.6 SMR-2017 IRP(adjusted)'!W33</f>
        <v>3.0000000000001137E-2</v>
      </c>
      <c r="X33" s="12">
        <f>'Tbl 4.4 Summer-17 Update'!X33-'Tbl 4.6 SMR-2017 IRP(adjusted)'!X33</f>
        <v>3.0000000000015348E-2</v>
      </c>
    </row>
    <row r="34" spans="2:26" x14ac:dyDescent="0.25">
      <c r="B34" s="11" t="s">
        <v>7</v>
      </c>
      <c r="C34" s="12">
        <f>'Tbl 4.4 Summer-17 Update'!C34-'Tbl 4.6 SMR-2017 IRP(adjusted)'!C34</f>
        <v>0</v>
      </c>
      <c r="D34" s="12">
        <f>'Tbl 4.4 Summer-17 Update'!D34-'Tbl 4.6 SMR-2017 IRP(adjusted)'!D34</f>
        <v>0</v>
      </c>
      <c r="E34" s="12">
        <f>'Tbl 4.4 Summer-17 Update'!E34-'Tbl 4.6 SMR-2017 IRP(adjusted)'!E34</f>
        <v>0</v>
      </c>
      <c r="F34" s="12">
        <f>'Tbl 4.4 Summer-17 Update'!F34-'Tbl 4.6 SMR-2017 IRP(adjusted)'!F34</f>
        <v>0</v>
      </c>
      <c r="G34" s="12">
        <f>'Tbl 4.4 Summer-17 Update'!G34-'Tbl 4.6 SMR-2017 IRP(adjusted)'!G34</f>
        <v>0</v>
      </c>
      <c r="H34" s="12">
        <f>'Tbl 4.4 Summer-17 Update'!H34-'Tbl 4.6 SMR-2017 IRP(adjusted)'!H34</f>
        <v>0</v>
      </c>
      <c r="I34" s="12">
        <f>'Tbl 4.4 Summer-17 Update'!I34-'Tbl 4.6 SMR-2017 IRP(adjusted)'!I34</f>
        <v>0</v>
      </c>
      <c r="J34" s="12">
        <f>'Tbl 4.4 Summer-17 Update'!J34-'Tbl 4.6 SMR-2017 IRP(adjusted)'!J34</f>
        <v>0</v>
      </c>
      <c r="K34" s="12">
        <f>'Tbl 4.4 Summer-17 Update'!K34-'Tbl 4.6 SMR-2017 IRP(adjusted)'!K34</f>
        <v>0</v>
      </c>
      <c r="L34" s="12">
        <f>'Tbl 4.4 Summer-17 Update'!L34-'Tbl 4.6 SMR-2017 IRP(adjusted)'!L34</f>
        <v>0</v>
      </c>
      <c r="M34" s="12">
        <f>'Tbl 4.4 Summer-17 Update'!M34-'Tbl 4.6 SMR-2017 IRP(adjusted)'!M34</f>
        <v>0</v>
      </c>
      <c r="O34" s="11" t="s">
        <v>7</v>
      </c>
      <c r="P34" s="12">
        <f>'Tbl 4.4 Summer-17 Update'!P34-'Tbl 4.6 SMR-2017 IRP(adjusted)'!P34</f>
        <v>0</v>
      </c>
      <c r="Q34" s="12">
        <f>'Tbl 4.4 Summer-17 Update'!Q34-'Tbl 4.6 SMR-2017 IRP(adjusted)'!Q34</f>
        <v>0</v>
      </c>
      <c r="R34" s="12">
        <f>'Tbl 4.4 Summer-17 Update'!R34-'Tbl 4.6 SMR-2017 IRP(adjusted)'!R34</f>
        <v>0</v>
      </c>
      <c r="S34" s="12">
        <f>'Tbl 4.4 Summer-17 Update'!S34-'Tbl 4.6 SMR-2017 IRP(adjusted)'!S34</f>
        <v>0</v>
      </c>
      <c r="T34" s="12">
        <f>'Tbl 4.4 Summer-17 Update'!T34-'Tbl 4.6 SMR-2017 IRP(adjusted)'!T34</f>
        <v>0</v>
      </c>
      <c r="U34" s="12">
        <f>'Tbl 4.4 Summer-17 Update'!U34-'Tbl 4.6 SMR-2017 IRP(adjusted)'!U34</f>
        <v>0</v>
      </c>
      <c r="V34" s="12">
        <f>'Tbl 4.4 Summer-17 Update'!V34-'Tbl 4.6 SMR-2017 IRP(adjusted)'!V34</f>
        <v>0</v>
      </c>
      <c r="W34" s="12">
        <f>'Tbl 4.4 Summer-17 Update'!W34-'Tbl 4.6 SMR-2017 IRP(adjusted)'!W34</f>
        <v>0</v>
      </c>
      <c r="X34" s="12">
        <f>'Tbl 4.4 Summer-17 Update'!X34-'Tbl 4.6 SMR-2017 IRP(adjusted)'!X34</f>
        <v>0</v>
      </c>
    </row>
    <row r="35" spans="2:26" x14ac:dyDescent="0.25">
      <c r="B35" s="11" t="s">
        <v>58</v>
      </c>
      <c r="C35" s="12">
        <f>'Tbl 4.4 Summer-17 Update'!C35-'Tbl 4.6 SMR-2017 IRP(adjusted)'!C35</f>
        <v>0</v>
      </c>
      <c r="D35" s="12">
        <f>'Tbl 4.4 Summer-17 Update'!D35-'Tbl 4.6 SMR-2017 IRP(adjusted)'!D35</f>
        <v>0</v>
      </c>
      <c r="E35" s="12">
        <f>'Tbl 4.4 Summer-17 Update'!E35-'Tbl 4.6 SMR-2017 IRP(adjusted)'!E35</f>
        <v>0</v>
      </c>
      <c r="F35" s="12">
        <f>'Tbl 4.4 Summer-17 Update'!F35-'Tbl 4.6 SMR-2017 IRP(adjusted)'!F35</f>
        <v>0</v>
      </c>
      <c r="G35" s="12">
        <f>'Tbl 4.4 Summer-17 Update'!G35-'Tbl 4.6 SMR-2017 IRP(adjusted)'!G35</f>
        <v>0</v>
      </c>
      <c r="H35" s="12">
        <f>'Tbl 4.4 Summer-17 Update'!H35-'Tbl 4.6 SMR-2017 IRP(adjusted)'!H35</f>
        <v>0</v>
      </c>
      <c r="I35" s="12">
        <f>'Tbl 4.4 Summer-17 Update'!I35-'Tbl 4.6 SMR-2017 IRP(adjusted)'!I35</f>
        <v>0</v>
      </c>
      <c r="J35" s="12">
        <f>'Tbl 4.4 Summer-17 Update'!J35-'Tbl 4.6 SMR-2017 IRP(adjusted)'!J35</f>
        <v>0</v>
      </c>
      <c r="K35" s="12">
        <f>'Tbl 4.4 Summer-17 Update'!K35-'Tbl 4.6 SMR-2017 IRP(adjusted)'!K35</f>
        <v>0</v>
      </c>
      <c r="L35" s="12">
        <f>'Tbl 4.4 Summer-17 Update'!L35-'Tbl 4.6 SMR-2017 IRP(adjusted)'!L35</f>
        <v>0</v>
      </c>
      <c r="M35" s="12">
        <f>'Tbl 4.4 Summer-17 Update'!M35-'Tbl 4.6 SMR-2017 IRP(adjusted)'!M35</f>
        <v>0</v>
      </c>
      <c r="O35" s="11" t="s">
        <v>58</v>
      </c>
      <c r="P35" s="12">
        <f>'Tbl 4.4 Summer-17 Update'!P35-'Tbl 4.6 SMR-2017 IRP(adjusted)'!P35</f>
        <v>0</v>
      </c>
      <c r="Q35" s="12">
        <f>'Tbl 4.4 Summer-17 Update'!Q35-'Tbl 4.6 SMR-2017 IRP(adjusted)'!Q35</f>
        <v>0</v>
      </c>
      <c r="R35" s="12">
        <f>'Tbl 4.4 Summer-17 Update'!R35-'Tbl 4.6 SMR-2017 IRP(adjusted)'!R35</f>
        <v>0</v>
      </c>
      <c r="S35" s="12">
        <f>'Tbl 4.4 Summer-17 Update'!S35-'Tbl 4.6 SMR-2017 IRP(adjusted)'!S35</f>
        <v>0</v>
      </c>
      <c r="T35" s="12">
        <f>'Tbl 4.4 Summer-17 Update'!T35-'Tbl 4.6 SMR-2017 IRP(adjusted)'!T35</f>
        <v>0</v>
      </c>
      <c r="U35" s="12">
        <f>'Tbl 4.4 Summer-17 Update'!U35-'Tbl 4.6 SMR-2017 IRP(adjusted)'!U35</f>
        <v>0</v>
      </c>
      <c r="V35" s="12">
        <f>'Tbl 4.4 Summer-17 Update'!V35-'Tbl 4.6 SMR-2017 IRP(adjusted)'!V35</f>
        <v>0</v>
      </c>
      <c r="W35" s="12">
        <f>'Tbl 4.4 Summer-17 Update'!W35-'Tbl 4.6 SMR-2017 IRP(adjusted)'!W35</f>
        <v>0</v>
      </c>
      <c r="X35" s="12">
        <f>'Tbl 4.4 Summer-17 Update'!X35-'Tbl 4.6 SMR-2017 IRP(adjusted)'!X35</f>
        <v>0</v>
      </c>
    </row>
    <row r="36" spans="2:26" x14ac:dyDescent="0.25">
      <c r="B36" s="11" t="s">
        <v>8</v>
      </c>
      <c r="C36" s="12">
        <f>'Tbl 4.4 Summer-17 Update'!C36-'Tbl 4.6 SMR-2017 IRP(adjusted)'!C36</f>
        <v>-0.90000000000000036</v>
      </c>
      <c r="D36" s="12">
        <f>'Tbl 4.4 Summer-17 Update'!D36-'Tbl 4.6 SMR-2017 IRP(adjusted)'!D36</f>
        <v>-0.90000000000000036</v>
      </c>
      <c r="E36" s="12">
        <f>'Tbl 4.4 Summer-17 Update'!E36-'Tbl 4.6 SMR-2017 IRP(adjusted)'!E36</f>
        <v>-0.90000000000000036</v>
      </c>
      <c r="F36" s="12">
        <f>'Tbl 4.4 Summer-17 Update'!F36-'Tbl 4.6 SMR-2017 IRP(adjusted)'!F36</f>
        <v>-0.90000000000000036</v>
      </c>
      <c r="G36" s="12">
        <f>'Tbl 4.4 Summer-17 Update'!G36-'Tbl 4.6 SMR-2017 IRP(adjusted)'!G36</f>
        <v>-0.90000000000000036</v>
      </c>
      <c r="H36" s="12">
        <f>'Tbl 4.4 Summer-17 Update'!H36-'Tbl 4.6 SMR-2017 IRP(adjusted)'!H36</f>
        <v>-0.90000000000000036</v>
      </c>
      <c r="I36" s="12">
        <f>'Tbl 4.4 Summer-17 Update'!I36-'Tbl 4.6 SMR-2017 IRP(adjusted)'!I36</f>
        <v>-0.90000000000000036</v>
      </c>
      <c r="J36" s="12">
        <f>'Tbl 4.4 Summer-17 Update'!J36-'Tbl 4.6 SMR-2017 IRP(adjusted)'!J36</f>
        <v>-0.90000000000000036</v>
      </c>
      <c r="K36" s="12">
        <f>'Tbl 4.4 Summer-17 Update'!K36-'Tbl 4.6 SMR-2017 IRP(adjusted)'!K36</f>
        <v>-0.90000000000000036</v>
      </c>
      <c r="L36" s="12">
        <f>'Tbl 4.4 Summer-17 Update'!L36-'Tbl 4.6 SMR-2017 IRP(adjusted)'!L36</f>
        <v>-0.90000000000000036</v>
      </c>
      <c r="M36" s="12">
        <f>'Tbl 4.4 Summer-17 Update'!M36-'Tbl 4.6 SMR-2017 IRP(adjusted)'!M36</f>
        <v>-0.90000000000000036</v>
      </c>
      <c r="O36" s="11" t="s">
        <v>8</v>
      </c>
      <c r="P36" s="12">
        <f>'Tbl 4.4 Summer-17 Update'!P36-'Tbl 4.6 SMR-2017 IRP(adjusted)'!P36</f>
        <v>-0.90000000000000036</v>
      </c>
      <c r="Q36" s="12">
        <f>'Tbl 4.4 Summer-17 Update'!Q36-'Tbl 4.6 SMR-2017 IRP(adjusted)'!Q36</f>
        <v>-0.90000000000000036</v>
      </c>
      <c r="R36" s="12">
        <f>'Tbl 4.4 Summer-17 Update'!R36-'Tbl 4.6 SMR-2017 IRP(adjusted)'!R36</f>
        <v>-0.90000000000000036</v>
      </c>
      <c r="S36" s="12">
        <f>'Tbl 4.4 Summer-17 Update'!S36-'Tbl 4.6 SMR-2017 IRP(adjusted)'!S36</f>
        <v>-0.90000000000000036</v>
      </c>
      <c r="T36" s="12">
        <f>'Tbl 4.4 Summer-17 Update'!T36-'Tbl 4.6 SMR-2017 IRP(adjusted)'!T36</f>
        <v>-0.90000000000000036</v>
      </c>
      <c r="U36" s="12">
        <f>'Tbl 4.4 Summer-17 Update'!U36-'Tbl 4.6 SMR-2017 IRP(adjusted)'!U36</f>
        <v>-0.90000000000000036</v>
      </c>
      <c r="V36" s="12">
        <f>'Tbl 4.4 Summer-17 Update'!V36-'Tbl 4.6 SMR-2017 IRP(adjusted)'!V36</f>
        <v>-0.90000000000000036</v>
      </c>
      <c r="W36" s="12">
        <f>'Tbl 4.4 Summer-17 Update'!W36-'Tbl 4.6 SMR-2017 IRP(adjusted)'!W36</f>
        <v>-0.90000000000000036</v>
      </c>
      <c r="X36" s="12">
        <f>'Tbl 4.4 Summer-17 Update'!X36-'Tbl 4.6 SMR-2017 IRP(adjusted)'!X36</f>
        <v>-0.90000000000000036</v>
      </c>
    </row>
    <row r="37" spans="2:26" x14ac:dyDescent="0.25">
      <c r="B37" s="13" t="s">
        <v>23</v>
      </c>
      <c r="C37" s="14">
        <f>'Tbl 4.4 Summer-17 Update'!C37-'Tbl 4.6 SMR-2017 IRP(adjusted)'!C37</f>
        <v>23.1200000000008</v>
      </c>
      <c r="D37" s="14">
        <f>'Tbl 4.4 Summer-17 Update'!D37-'Tbl 4.6 SMR-2017 IRP(adjusted)'!D37</f>
        <v>40.960000000000491</v>
      </c>
      <c r="E37" s="14">
        <f>'Tbl 4.4 Summer-17 Update'!E37-'Tbl 4.6 SMR-2017 IRP(adjusted)'!E37</f>
        <v>48.920000000000528</v>
      </c>
      <c r="F37" s="14">
        <f>'Tbl 4.4 Summer-17 Update'!F37-'Tbl 4.6 SMR-2017 IRP(adjusted)'!F37</f>
        <v>12.500000000000909</v>
      </c>
      <c r="G37" s="14">
        <f>'Tbl 4.4 Summer-17 Update'!G37-'Tbl 4.6 SMR-2017 IRP(adjusted)'!G37</f>
        <v>22.409999999999854</v>
      </c>
      <c r="H37" s="14">
        <f>'Tbl 4.4 Summer-17 Update'!H37-'Tbl 4.6 SMR-2017 IRP(adjusted)'!H37</f>
        <v>46.200000000000273</v>
      </c>
      <c r="I37" s="14">
        <f>'Tbl 4.4 Summer-17 Update'!I37-'Tbl 4.6 SMR-2017 IRP(adjusted)'!I37</f>
        <v>-9.8099999999999454</v>
      </c>
      <c r="J37" s="14">
        <f>'Tbl 4.4 Summer-17 Update'!J37-'Tbl 4.6 SMR-2017 IRP(adjusted)'!J37</f>
        <v>16.060000000000855</v>
      </c>
      <c r="K37" s="14">
        <f>'Tbl 4.4 Summer-17 Update'!K37-'Tbl 4.6 SMR-2017 IRP(adjusted)'!K37</f>
        <v>30.030000000000655</v>
      </c>
      <c r="L37" s="14">
        <f>'Tbl 4.4 Summer-17 Update'!L37-'Tbl 4.6 SMR-2017 IRP(adjusted)'!L37</f>
        <v>2.6500000000000909</v>
      </c>
      <c r="M37" s="14">
        <f>'Tbl 4.4 Summer-17 Update'!M37-'Tbl 4.6 SMR-2017 IRP(adjusted)'!M37</f>
        <v>22.950000000000273</v>
      </c>
      <c r="O37" s="13" t="s">
        <v>23</v>
      </c>
      <c r="P37" s="14">
        <f>'Tbl 4.4 Summer-17 Update'!P37-'Tbl 4.6 SMR-2017 IRP(adjusted)'!P37</f>
        <v>17.5300000000002</v>
      </c>
      <c r="Q37" s="14">
        <f>'Tbl 4.4 Summer-17 Update'!Q37-'Tbl 4.6 SMR-2017 IRP(adjusted)'!Q37</f>
        <v>17.520000000000437</v>
      </c>
      <c r="R37" s="14">
        <f>'Tbl 4.4 Summer-17 Update'!R37-'Tbl 4.6 SMR-2017 IRP(adjusted)'!R37</f>
        <v>17.529999999999745</v>
      </c>
      <c r="S37" s="14">
        <f>'Tbl 4.4 Summer-17 Update'!S37-'Tbl 4.6 SMR-2017 IRP(adjusted)'!S37</f>
        <v>17.530000000000655</v>
      </c>
      <c r="T37" s="14">
        <f>'Tbl 4.4 Summer-17 Update'!T37-'Tbl 4.6 SMR-2017 IRP(adjusted)'!T37</f>
        <v>17.5600000000004</v>
      </c>
      <c r="U37" s="14">
        <f>'Tbl 4.4 Summer-17 Update'!U37-'Tbl 4.6 SMR-2017 IRP(adjusted)'!U37</f>
        <v>17.550000000000182</v>
      </c>
      <c r="V37" s="14">
        <f>'Tbl 4.4 Summer-17 Update'!V37-'Tbl 4.6 SMR-2017 IRP(adjusted)'!V37</f>
        <v>17.5600000000004</v>
      </c>
      <c r="W37" s="14">
        <f>'Tbl 4.4 Summer-17 Update'!W37-'Tbl 4.6 SMR-2017 IRP(adjusted)'!W37</f>
        <v>17.550000000000637</v>
      </c>
      <c r="X37" s="14">
        <f>'Tbl 4.4 Summer-17 Update'!X37-'Tbl 4.6 SMR-2017 IRP(adjusted)'!X37</f>
        <v>17.550000000000637</v>
      </c>
    </row>
    <row r="38" spans="2:26" ht="6.95" customHeight="1" x14ac:dyDescent="0.25">
      <c r="B38" s="13"/>
      <c r="C38" s="15"/>
      <c r="D38" s="15"/>
      <c r="E38" s="42"/>
      <c r="F38" s="42"/>
      <c r="G38" s="42"/>
      <c r="H38" s="42"/>
      <c r="I38" s="42"/>
      <c r="J38" s="15"/>
      <c r="K38" s="42"/>
      <c r="L38" s="15"/>
      <c r="M38" s="15"/>
      <c r="O38" s="13"/>
      <c r="P38" s="15"/>
      <c r="Q38" s="15"/>
      <c r="R38" s="15"/>
      <c r="S38" s="15"/>
      <c r="T38" s="15"/>
      <c r="U38" s="15"/>
      <c r="V38" s="15"/>
      <c r="W38" s="15"/>
      <c r="X38" s="15"/>
    </row>
    <row r="39" spans="2:26" x14ac:dyDescent="0.25">
      <c r="B39" s="11" t="s">
        <v>11</v>
      </c>
      <c r="C39" s="12">
        <f>'Tbl 4.4 Summer-17 Update'!C39-'Tbl 4.6 SMR-2017 IRP(adjusted)'!C39</f>
        <v>41.413000000000466</v>
      </c>
      <c r="D39" s="12">
        <f>'Tbl 4.4 Summer-17 Update'!D39-'Tbl 4.6 SMR-2017 IRP(adjusted)'!D39</f>
        <v>46.4350000000004</v>
      </c>
      <c r="E39" s="12">
        <f>'Tbl 4.4 Summer-17 Update'!E39-'Tbl 4.6 SMR-2017 IRP(adjusted)'!E39</f>
        <v>26.846000000000004</v>
      </c>
      <c r="F39" s="12">
        <f>'Tbl 4.4 Summer-17 Update'!F39-'Tbl 4.6 SMR-2017 IRP(adjusted)'!F39</f>
        <v>25.679000000000542</v>
      </c>
      <c r="G39" s="12">
        <f>'Tbl 4.4 Summer-17 Update'!G39-'Tbl 4.6 SMR-2017 IRP(adjusted)'!G39</f>
        <v>21.360999999999876</v>
      </c>
      <c r="H39" s="12">
        <f>'Tbl 4.4 Summer-17 Update'!H39-'Tbl 4.6 SMR-2017 IRP(adjusted)'!H39</f>
        <v>16.213000000000193</v>
      </c>
      <c r="I39" s="12">
        <f>'Tbl 4.4 Summer-17 Update'!I39-'Tbl 4.6 SMR-2017 IRP(adjusted)'!I39</f>
        <v>13.055999999999585</v>
      </c>
      <c r="J39" s="12">
        <f>'Tbl 4.4 Summer-17 Update'!J39-'Tbl 4.6 SMR-2017 IRP(adjusted)'!J39</f>
        <v>1.4909999999999854</v>
      </c>
      <c r="K39" s="12">
        <f>'Tbl 4.4 Summer-17 Update'!K39-'Tbl 4.6 SMR-2017 IRP(adjusted)'!K39</f>
        <v>4.1170000000010987</v>
      </c>
      <c r="L39" s="12">
        <f>'Tbl 4.4 Summer-17 Update'!L39-'Tbl 4.6 SMR-2017 IRP(adjusted)'!L39</f>
        <v>1.5430000000005748</v>
      </c>
      <c r="M39" s="12">
        <f>'Tbl 4.4 Summer-17 Update'!M39-'Tbl 4.6 SMR-2017 IRP(adjusted)'!M39</f>
        <v>-1.1970000000001164</v>
      </c>
      <c r="O39" s="11" t="s">
        <v>11</v>
      </c>
      <c r="P39" s="12">
        <f>'Tbl 4.4 Summer-17 Update'!P39-'Tbl 4.6 SMR-2017 IRP(adjusted)'!P39</f>
        <v>-3.3229999999998654</v>
      </c>
      <c r="Q39" s="12">
        <f>'Tbl 4.4 Summer-17 Update'!Q39-'Tbl 4.6 SMR-2017 IRP(adjusted)'!Q39</f>
        <v>16.251999999999498</v>
      </c>
      <c r="R39" s="12">
        <f>'Tbl 4.4 Summer-17 Update'!R39-'Tbl 4.6 SMR-2017 IRP(adjusted)'!R39</f>
        <v>-17.101999999999862</v>
      </c>
      <c r="S39" s="12">
        <f>'Tbl 4.4 Summer-17 Update'!S39-'Tbl 4.6 SMR-2017 IRP(adjusted)'!S39</f>
        <v>-23.005000000000564</v>
      </c>
      <c r="T39" s="12">
        <f>'Tbl 4.4 Summer-17 Update'!T39-'Tbl 4.6 SMR-2017 IRP(adjusted)'!T39</f>
        <v>-27.273999999998978</v>
      </c>
      <c r="U39" s="12">
        <f>'Tbl 4.4 Summer-17 Update'!U39-'Tbl 4.6 SMR-2017 IRP(adjusted)'!U39</f>
        <v>-30.971000000000004</v>
      </c>
      <c r="V39" s="12">
        <f>'Tbl 4.4 Summer-17 Update'!V39-'Tbl 4.6 SMR-2017 IRP(adjusted)'!V39</f>
        <v>-33.28899999999976</v>
      </c>
      <c r="W39" s="12">
        <f>'Tbl 4.4 Summer-17 Update'!W39-'Tbl 4.6 SMR-2017 IRP(adjusted)'!W39</f>
        <v>-14.586999999999989</v>
      </c>
      <c r="X39" s="12">
        <f>'Tbl 4.4 Summer-17 Update'!X39-'Tbl 4.6 SMR-2017 IRP(adjusted)'!X39</f>
        <v>-48.250999999999749</v>
      </c>
    </row>
    <row r="40" spans="2:26" x14ac:dyDescent="0.25">
      <c r="B40" s="16" t="s">
        <v>13</v>
      </c>
      <c r="C40" s="12">
        <f>'Tbl 4.4 Summer-17 Update'!C40-'Tbl 4.6 SMR-2017 IRP(adjusted)'!C40</f>
        <v>-0.51299999999999901</v>
      </c>
      <c r="D40" s="12">
        <f>'Tbl 4.4 Summer-17 Update'!D40-'Tbl 4.6 SMR-2017 IRP(adjusted)'!D40</f>
        <v>-3.3350000000000009</v>
      </c>
      <c r="E40" s="12">
        <f>'Tbl 4.4 Summer-17 Update'!E40-'Tbl 4.6 SMR-2017 IRP(adjusted)'!E40</f>
        <v>-7.5459999999999994</v>
      </c>
      <c r="F40" s="12">
        <f>'Tbl 4.4 Summer-17 Update'!F40-'Tbl 4.6 SMR-2017 IRP(adjusted)'!F40</f>
        <v>-10.779</v>
      </c>
      <c r="G40" s="12">
        <f>'Tbl 4.4 Summer-17 Update'!G40-'Tbl 4.6 SMR-2017 IRP(adjusted)'!G40</f>
        <v>-13.760999999999999</v>
      </c>
      <c r="H40" s="12">
        <f>'Tbl 4.4 Summer-17 Update'!H40-'Tbl 4.6 SMR-2017 IRP(adjusted)'!H40</f>
        <v>-16.612999999999996</v>
      </c>
      <c r="I40" s="12">
        <f>'Tbl 4.4 Summer-17 Update'!I40-'Tbl 4.6 SMR-2017 IRP(adjusted)'!I40</f>
        <v>-19.256</v>
      </c>
      <c r="J40" s="12">
        <f>'Tbl 4.4 Summer-17 Update'!J40-'Tbl 4.6 SMR-2017 IRP(adjusted)'!J40</f>
        <v>-22.291</v>
      </c>
      <c r="K40" s="12">
        <f>'Tbl 4.4 Summer-17 Update'!K40-'Tbl 4.6 SMR-2017 IRP(adjusted)'!K40</f>
        <v>-25.817</v>
      </c>
      <c r="L40" s="12">
        <f>'Tbl 4.4 Summer-17 Update'!L40-'Tbl 4.6 SMR-2017 IRP(adjusted)'!L40</f>
        <v>-29.543000000000006</v>
      </c>
      <c r="M40" s="12">
        <f>'Tbl 4.4 Summer-17 Update'!M40-'Tbl 4.6 SMR-2017 IRP(adjusted)'!M40</f>
        <v>-33.503000000000007</v>
      </c>
      <c r="O40" s="16" t="s">
        <v>13</v>
      </c>
      <c r="P40" s="12">
        <f>'Tbl 4.4 Summer-17 Update'!P40-'Tbl 4.6 SMR-2017 IRP(adjusted)'!P40</f>
        <v>-36.076999999999998</v>
      </c>
      <c r="Q40" s="12">
        <f>'Tbl 4.4 Summer-17 Update'!Q40-'Tbl 4.6 SMR-2017 IRP(adjusted)'!Q40</f>
        <v>-37.35199999999999</v>
      </c>
      <c r="R40" s="12">
        <f>'Tbl 4.4 Summer-17 Update'!R40-'Tbl 4.6 SMR-2017 IRP(adjusted)'!R40</f>
        <v>-37.398000000000003</v>
      </c>
      <c r="S40" s="12">
        <f>'Tbl 4.4 Summer-17 Update'!S40-'Tbl 4.6 SMR-2017 IRP(adjusted)'!S40</f>
        <v>-8.0949999999999989</v>
      </c>
      <c r="T40" s="12">
        <f>'Tbl 4.4 Summer-17 Update'!T40-'Tbl 4.6 SMR-2017 IRP(adjusted)'!T40</f>
        <v>-7.7259999999999991</v>
      </c>
      <c r="U40" s="12">
        <f>'Tbl 4.4 Summer-17 Update'!U40-'Tbl 4.6 SMR-2017 IRP(adjusted)'!U40</f>
        <v>-7.5290000000000106</v>
      </c>
      <c r="V40" s="12">
        <f>'Tbl 4.4 Summer-17 Update'!V40-'Tbl 4.6 SMR-2017 IRP(adjusted)'!V40</f>
        <v>-8.5109999999999957</v>
      </c>
      <c r="W40" s="12">
        <f>'Tbl 4.4 Summer-17 Update'!W40-'Tbl 4.6 SMR-2017 IRP(adjusted)'!W40</f>
        <v>-9.012999999999991</v>
      </c>
      <c r="X40" s="12">
        <f>'Tbl 4.4 Summer-17 Update'!X40-'Tbl 4.6 SMR-2017 IRP(adjusted)'!X40</f>
        <v>-8.1490000000000009</v>
      </c>
    </row>
    <row r="41" spans="2:26" x14ac:dyDescent="0.25">
      <c r="B41" s="16" t="s">
        <v>14</v>
      </c>
      <c r="C41" s="12">
        <f>'Tbl 4.4 Summer-17 Update'!C41-'Tbl 4.6 SMR-2017 IRP(adjusted)'!C41</f>
        <v>0</v>
      </c>
      <c r="D41" s="12">
        <f>'Tbl 4.4 Summer-17 Update'!D41-'Tbl 4.6 SMR-2017 IRP(adjusted)'!D41</f>
        <v>0</v>
      </c>
      <c r="E41" s="12">
        <f>'Tbl 4.4 Summer-17 Update'!E41-'Tbl 4.6 SMR-2017 IRP(adjusted)'!E41</f>
        <v>0</v>
      </c>
      <c r="F41" s="12">
        <f>'Tbl 4.4 Summer-17 Update'!F41-'Tbl 4.6 SMR-2017 IRP(adjusted)'!F41</f>
        <v>0</v>
      </c>
      <c r="G41" s="12">
        <f>'Tbl 4.4 Summer-17 Update'!G41-'Tbl 4.6 SMR-2017 IRP(adjusted)'!G41</f>
        <v>0</v>
      </c>
      <c r="H41" s="12">
        <f>'Tbl 4.4 Summer-17 Update'!H41-'Tbl 4.6 SMR-2017 IRP(adjusted)'!H41</f>
        <v>0</v>
      </c>
      <c r="I41" s="12">
        <f>'Tbl 4.4 Summer-17 Update'!I41-'Tbl 4.6 SMR-2017 IRP(adjusted)'!I41</f>
        <v>0</v>
      </c>
      <c r="J41" s="12">
        <f>'Tbl 4.4 Summer-17 Update'!J41-'Tbl 4.6 SMR-2017 IRP(adjusted)'!J41</f>
        <v>0</v>
      </c>
      <c r="K41" s="12">
        <f>'Tbl 4.4 Summer-17 Update'!K41-'Tbl 4.6 SMR-2017 IRP(adjusted)'!K41</f>
        <v>0</v>
      </c>
      <c r="L41" s="12">
        <f>'Tbl 4.4 Summer-17 Update'!L41-'Tbl 4.6 SMR-2017 IRP(adjusted)'!L41</f>
        <v>0</v>
      </c>
      <c r="M41" s="12">
        <f>'Tbl 4.4 Summer-17 Update'!M41-'Tbl 4.6 SMR-2017 IRP(adjusted)'!M41</f>
        <v>0</v>
      </c>
      <c r="O41" s="16" t="s">
        <v>14</v>
      </c>
      <c r="P41" s="12">
        <f>'Tbl 4.4 Summer-17 Update'!P41-'Tbl 4.6 SMR-2017 IRP(adjusted)'!P41</f>
        <v>0</v>
      </c>
      <c r="Q41" s="12">
        <f>'Tbl 4.4 Summer-17 Update'!Q41-'Tbl 4.6 SMR-2017 IRP(adjusted)'!Q41</f>
        <v>0</v>
      </c>
      <c r="R41" s="12">
        <f>'Tbl 4.4 Summer-17 Update'!R41-'Tbl 4.6 SMR-2017 IRP(adjusted)'!R41</f>
        <v>0</v>
      </c>
      <c r="S41" s="12">
        <f>'Tbl 4.4 Summer-17 Update'!S41-'Tbl 4.6 SMR-2017 IRP(adjusted)'!S41</f>
        <v>0</v>
      </c>
      <c r="T41" s="12">
        <f>'Tbl 4.4 Summer-17 Update'!T41-'Tbl 4.6 SMR-2017 IRP(adjusted)'!T41</f>
        <v>0</v>
      </c>
      <c r="U41" s="12">
        <f>'Tbl 4.4 Summer-17 Update'!U41-'Tbl 4.6 SMR-2017 IRP(adjusted)'!U41</f>
        <v>0</v>
      </c>
      <c r="V41" s="12">
        <f>'Tbl 4.4 Summer-17 Update'!V41-'Tbl 4.6 SMR-2017 IRP(adjusted)'!V41</f>
        <v>0</v>
      </c>
      <c r="W41" s="12">
        <f>'Tbl 4.4 Summer-17 Update'!W41-'Tbl 4.6 SMR-2017 IRP(adjusted)'!W41</f>
        <v>0</v>
      </c>
      <c r="X41" s="12">
        <f>'Tbl 4.4 Summer-17 Update'!X41-'Tbl 4.6 SMR-2017 IRP(adjusted)'!X41</f>
        <v>0</v>
      </c>
    </row>
    <row r="42" spans="2:26" x14ac:dyDescent="0.25">
      <c r="B42" s="32" t="s">
        <v>15</v>
      </c>
      <c r="C42" s="27">
        <f>'Tbl 4.4 Summer-17 Update'!C42-'Tbl 4.6 SMR-2017 IRP(adjusted)'!C42</f>
        <v>31.89</v>
      </c>
      <c r="D42" s="27">
        <f>'Tbl 4.4 Summer-17 Update'!D42-'Tbl 4.6 SMR-2017 IRP(adjusted)'!D42</f>
        <v>32.31</v>
      </c>
      <c r="E42" s="27">
        <f>'Tbl 4.4 Summer-17 Update'!E42-'Tbl 4.6 SMR-2017 IRP(adjusted)'!E42</f>
        <v>32.47999999999999</v>
      </c>
      <c r="F42" s="27">
        <f>'Tbl 4.4 Summer-17 Update'!F42-'Tbl 4.6 SMR-2017 IRP(adjusted)'!F42</f>
        <v>29.589999999999989</v>
      </c>
      <c r="G42" s="27">
        <f>'Tbl 4.4 Summer-17 Update'!G42-'Tbl 4.6 SMR-2017 IRP(adjusted)'!G42</f>
        <v>31.47999999999999</v>
      </c>
      <c r="H42" s="27">
        <f>'Tbl 4.4 Summer-17 Update'!H42-'Tbl 4.6 SMR-2017 IRP(adjusted)'!H42</f>
        <v>33.059999999999974</v>
      </c>
      <c r="I42" s="27">
        <f>'Tbl 4.4 Summer-17 Update'!I42-'Tbl 4.6 SMR-2017 IRP(adjusted)'!I42</f>
        <v>33.569999999999993</v>
      </c>
      <c r="J42" s="27">
        <f>'Tbl 4.4 Summer-17 Update'!J42-'Tbl 4.6 SMR-2017 IRP(adjusted)'!J42</f>
        <v>34.339999999999975</v>
      </c>
      <c r="K42" s="27">
        <f>'Tbl 4.4 Summer-17 Update'!K42-'Tbl 4.6 SMR-2017 IRP(adjusted)'!K42</f>
        <v>34.590000000000003</v>
      </c>
      <c r="L42" s="27">
        <f>'Tbl 4.4 Summer-17 Update'!L42-'Tbl 4.6 SMR-2017 IRP(adjusted)'!L42</f>
        <v>34.859999999999957</v>
      </c>
      <c r="M42" s="27">
        <f>'Tbl 4.4 Summer-17 Update'!M42-'Tbl 4.6 SMR-2017 IRP(adjusted)'!M42</f>
        <v>35.350000000000023</v>
      </c>
      <c r="O42" s="32" t="s">
        <v>15</v>
      </c>
      <c r="P42" s="27">
        <f>'Tbl 4.4 Summer-17 Update'!P42-'Tbl 4.6 SMR-2017 IRP(adjusted)'!P42</f>
        <v>35.760000000000048</v>
      </c>
      <c r="Q42" s="27">
        <f>'Tbl 4.4 Summer-17 Update'!Q42-'Tbl 4.6 SMR-2017 IRP(adjusted)'!Q42</f>
        <v>36.120000000000005</v>
      </c>
      <c r="R42" s="27">
        <f>'Tbl 4.4 Summer-17 Update'!R42-'Tbl 4.6 SMR-2017 IRP(adjusted)'!R42</f>
        <v>36.450000000000045</v>
      </c>
      <c r="S42" s="27">
        <f>'Tbl 4.4 Summer-17 Update'!S42-'Tbl 4.6 SMR-2017 IRP(adjusted)'!S42</f>
        <v>36.770000000000039</v>
      </c>
      <c r="T42" s="27">
        <f>'Tbl 4.4 Summer-17 Update'!T42-'Tbl 4.6 SMR-2017 IRP(adjusted)'!T42</f>
        <v>36.980000000000132</v>
      </c>
      <c r="U42" s="27">
        <f>'Tbl 4.4 Summer-17 Update'!U42-'Tbl 4.6 SMR-2017 IRP(adjusted)'!U42</f>
        <v>37.190000000000055</v>
      </c>
      <c r="V42" s="27">
        <f>'Tbl 4.4 Summer-17 Update'!V42-'Tbl 4.6 SMR-2017 IRP(adjusted)'!V42</f>
        <v>37.300000000000068</v>
      </c>
      <c r="W42" s="27">
        <f>'Tbl 4.4 Summer-17 Update'!W42-'Tbl 4.6 SMR-2017 IRP(adjusted)'!W42</f>
        <v>37.35000000000008</v>
      </c>
      <c r="X42" s="27">
        <f>'Tbl 4.4 Summer-17 Update'!X42-'Tbl 4.6 SMR-2017 IRP(adjusted)'!X42</f>
        <v>37.300000000000068</v>
      </c>
      <c r="Y42" s="40"/>
      <c r="Z42" s="40"/>
    </row>
    <row r="43" spans="2:26" x14ac:dyDescent="0.25">
      <c r="B43" s="13" t="s">
        <v>25</v>
      </c>
      <c r="C43" s="14">
        <f>'Tbl 4.4 Summer-17 Update'!C43-'Tbl 4.6 SMR-2017 IRP(adjusted)'!C43</f>
        <v>72.789999999999964</v>
      </c>
      <c r="D43" s="14">
        <f>'Tbl 4.4 Summer-17 Update'!D43-'Tbl 4.6 SMR-2017 IRP(adjusted)'!D43</f>
        <v>75.410000000000309</v>
      </c>
      <c r="E43" s="14">
        <f>'Tbl 4.4 Summer-17 Update'!E43-'Tbl 4.6 SMR-2017 IRP(adjusted)'!E43</f>
        <v>51.779999999999745</v>
      </c>
      <c r="F43" s="14">
        <f>'Tbl 4.4 Summer-17 Update'!F43-'Tbl 4.6 SMR-2017 IRP(adjusted)'!F43</f>
        <v>44.490000000000691</v>
      </c>
      <c r="G43" s="14">
        <f>'Tbl 4.4 Summer-17 Update'!G43-'Tbl 4.6 SMR-2017 IRP(adjusted)'!G43</f>
        <v>39.079999999999927</v>
      </c>
      <c r="H43" s="14">
        <f>'Tbl 4.4 Summer-17 Update'!H43-'Tbl 4.6 SMR-2017 IRP(adjusted)'!H43</f>
        <v>32.660000000000309</v>
      </c>
      <c r="I43" s="14">
        <f>'Tbl 4.4 Summer-17 Update'!I43-'Tbl 4.6 SMR-2017 IRP(adjusted)'!I43</f>
        <v>27.369999999999436</v>
      </c>
      <c r="J43" s="14">
        <f>'Tbl 4.4 Summer-17 Update'!J43-'Tbl 4.6 SMR-2017 IRP(adjusted)'!J43</f>
        <v>13.540000000000418</v>
      </c>
      <c r="K43" s="14">
        <f>'Tbl 4.4 Summer-17 Update'!K43-'Tbl 4.6 SMR-2017 IRP(adjusted)'!K43</f>
        <v>12.890000000000782</v>
      </c>
      <c r="L43" s="14">
        <f>'Tbl 4.4 Summer-17 Update'!L43-'Tbl 4.6 SMR-2017 IRP(adjusted)'!L43</f>
        <v>6.8600000000005821</v>
      </c>
      <c r="M43" s="14">
        <f>'Tbl 4.4 Summer-17 Update'!M43-'Tbl 4.6 SMR-2017 IRP(adjusted)'!M43</f>
        <v>0.6499999999996362</v>
      </c>
      <c r="O43" s="13" t="s">
        <v>25</v>
      </c>
      <c r="P43" s="14">
        <f>'Tbl 4.4 Summer-17 Update'!P43-'Tbl 4.6 SMR-2017 IRP(adjusted)'!P43</f>
        <v>-3.6400000000003274</v>
      </c>
      <c r="Q43" s="14">
        <f>'Tbl 4.4 Summer-17 Update'!Q43-'Tbl 4.6 SMR-2017 IRP(adjusted)'!Q43</f>
        <v>15.019999999999982</v>
      </c>
      <c r="R43" s="14">
        <f>'Tbl 4.4 Summer-17 Update'!R43-'Tbl 4.6 SMR-2017 IRP(adjusted)'!R43</f>
        <v>-18.050000000000182</v>
      </c>
      <c r="S43" s="14">
        <f>'Tbl 4.4 Summer-17 Update'!S43-'Tbl 4.6 SMR-2017 IRP(adjusted)'!S43</f>
        <v>5.669999999999618</v>
      </c>
      <c r="T43" s="14">
        <f>'Tbl 4.4 Summer-17 Update'!T43-'Tbl 4.6 SMR-2017 IRP(adjusted)'!T43</f>
        <v>1.9800000000009277</v>
      </c>
      <c r="U43" s="14">
        <f>'Tbl 4.4 Summer-17 Update'!U43-'Tbl 4.6 SMR-2017 IRP(adjusted)'!U43</f>
        <v>-1.3099999999999454</v>
      </c>
      <c r="V43" s="14">
        <f>'Tbl 4.4 Summer-17 Update'!V43-'Tbl 4.6 SMR-2017 IRP(adjusted)'!V43</f>
        <v>-4.5000000000004547</v>
      </c>
      <c r="W43" s="14">
        <f>'Tbl 4.4 Summer-17 Update'!W43-'Tbl 4.6 SMR-2017 IRP(adjusted)'!W43</f>
        <v>13.749999999999545</v>
      </c>
      <c r="X43" s="14">
        <f>'Tbl 4.4 Summer-17 Update'!X43-'Tbl 4.6 SMR-2017 IRP(adjusted)'!X43</f>
        <v>-19.099999999999909</v>
      </c>
    </row>
    <row r="44" spans="2:26" ht="6.95" customHeight="1" x14ac:dyDescent="0.25">
      <c r="B44" s="13"/>
      <c r="C44" s="15"/>
      <c r="D44" s="15"/>
      <c r="E44" s="42"/>
      <c r="F44" s="42"/>
      <c r="G44" s="42"/>
      <c r="H44" s="42"/>
      <c r="I44" s="42"/>
      <c r="J44" s="15"/>
      <c r="K44" s="42"/>
      <c r="L44" s="15"/>
      <c r="M44" s="15"/>
      <c r="O44" s="13"/>
      <c r="P44" s="15"/>
      <c r="Q44" s="15"/>
      <c r="R44" s="15"/>
      <c r="S44" s="15"/>
      <c r="T44" s="15"/>
      <c r="U44" s="15"/>
      <c r="V44" s="15"/>
      <c r="W44" s="15"/>
      <c r="X44" s="15"/>
    </row>
    <row r="45" spans="2:26" x14ac:dyDescent="0.25">
      <c r="B45" s="11" t="s">
        <v>17</v>
      </c>
      <c r="C45" s="12">
        <f>'Tbl 4.4 Summer-17 Update'!C45-'Tbl 4.6 SMR-2017 IRP(adjusted)'!C45</f>
        <v>9.4626999999999839</v>
      </c>
      <c r="D45" s="12">
        <f>'Tbl 4.4 Summer-17 Update'!D45-'Tbl 4.6 SMR-2017 IRP(adjusted)'!D45</f>
        <v>9.8033000000000357</v>
      </c>
      <c r="E45" s="12">
        <f>'Tbl 4.4 Summer-17 Update'!E45-'Tbl 4.6 SMR-2017 IRP(adjusted)'!E45</f>
        <v>6.7314000000000078</v>
      </c>
      <c r="F45" s="12">
        <f>'Tbl 4.4 Summer-17 Update'!F45-'Tbl 4.6 SMR-2017 IRP(adjusted)'!F45</f>
        <v>5.7837000000000671</v>
      </c>
      <c r="G45" s="12">
        <f>'Tbl 4.4 Summer-17 Update'!G45-'Tbl 4.6 SMR-2017 IRP(adjusted)'!G45</f>
        <v>5.0803999999999974</v>
      </c>
      <c r="H45" s="12">
        <f>'Tbl 4.4 Summer-17 Update'!H45-'Tbl 4.6 SMR-2017 IRP(adjusted)'!H45</f>
        <v>4.2458000000000311</v>
      </c>
      <c r="I45" s="12">
        <f>'Tbl 4.4 Summer-17 Update'!I45-'Tbl 4.6 SMR-2017 IRP(adjusted)'!I45</f>
        <v>3.5580999999999676</v>
      </c>
      <c r="J45" s="12">
        <f>'Tbl 4.4 Summer-17 Update'!J45-'Tbl 4.6 SMR-2017 IRP(adjusted)'!J45</f>
        <v>1.7602000000000544</v>
      </c>
      <c r="K45" s="12">
        <f>'Tbl 4.4 Summer-17 Update'!K45-'Tbl 4.6 SMR-2017 IRP(adjusted)'!K45</f>
        <v>1.675700000000063</v>
      </c>
      <c r="L45" s="12">
        <f>'Tbl 4.4 Summer-17 Update'!L45-'Tbl 4.6 SMR-2017 IRP(adjusted)'!L45</f>
        <v>0.89180000000004611</v>
      </c>
      <c r="M45" s="12">
        <f>'Tbl 4.4 Summer-17 Update'!M45-'Tbl 4.6 SMR-2017 IRP(adjusted)'!M45</f>
        <v>8.4499999999934516E-2</v>
      </c>
      <c r="O45" s="11" t="s">
        <v>17</v>
      </c>
      <c r="P45" s="12">
        <f>'Tbl 4.4 Summer-17 Update'!P45-'Tbl 4.6 SMR-2017 IRP(adjusted)'!P45</f>
        <v>-0.47320000000001983</v>
      </c>
      <c r="Q45" s="12">
        <f>'Tbl 4.4 Summer-17 Update'!Q45-'Tbl 4.6 SMR-2017 IRP(adjusted)'!Q45</f>
        <v>1.9526000000000181</v>
      </c>
      <c r="R45" s="12">
        <f>'Tbl 4.4 Summer-17 Update'!R45-'Tbl 4.6 SMR-2017 IRP(adjusted)'!R45</f>
        <v>-2.3465000000000487</v>
      </c>
      <c r="S45" s="12">
        <f>'Tbl 4.4 Summer-17 Update'!S45-'Tbl 4.6 SMR-2017 IRP(adjusted)'!S45</f>
        <v>0.73709999999994125</v>
      </c>
      <c r="T45" s="12">
        <f>'Tbl 4.4 Summer-17 Update'!T45-'Tbl 4.6 SMR-2017 IRP(adjusted)'!T45</f>
        <v>0.25740000000013197</v>
      </c>
      <c r="U45" s="12">
        <f>'Tbl 4.4 Summer-17 Update'!U45-'Tbl 4.6 SMR-2017 IRP(adjusted)'!U45</f>
        <v>-0.17029999999994061</v>
      </c>
      <c r="V45" s="12">
        <f>'Tbl 4.4 Summer-17 Update'!V45-'Tbl 4.6 SMR-2017 IRP(adjusted)'!V45</f>
        <v>-0.58500000000009322</v>
      </c>
      <c r="W45" s="12">
        <f>'Tbl 4.4 Summer-17 Update'!W45-'Tbl 4.6 SMR-2017 IRP(adjusted)'!W45</f>
        <v>1.7874999999999091</v>
      </c>
      <c r="X45" s="12">
        <f>'Tbl 4.4 Summer-17 Update'!X45-'Tbl 4.6 SMR-2017 IRP(adjusted)'!X45</f>
        <v>-2.4829999999999472</v>
      </c>
    </row>
    <row r="46" spans="2:26" ht="6.95" customHeight="1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M46" s="15"/>
      <c r="O46" s="13"/>
      <c r="P46" s="15"/>
      <c r="Q46" s="15"/>
      <c r="R46" s="15"/>
      <c r="S46" s="15"/>
      <c r="T46" s="15"/>
      <c r="U46" s="15"/>
      <c r="V46" s="15"/>
      <c r="W46" s="15"/>
      <c r="X46" s="15"/>
    </row>
    <row r="47" spans="2:26" x14ac:dyDescent="0.25">
      <c r="B47" s="13" t="s">
        <v>27</v>
      </c>
      <c r="C47" s="14">
        <f>'Tbl 4.4 Summer-17 Update'!C47-'Tbl 4.6 SMR-2017 IRP(adjusted)'!C47</f>
        <v>82.252700000000004</v>
      </c>
      <c r="D47" s="14">
        <f>'Tbl 4.4 Summer-17 Update'!D47-'Tbl 4.6 SMR-2017 IRP(adjusted)'!D47</f>
        <v>85.213300000000345</v>
      </c>
      <c r="E47" s="14">
        <f>'Tbl 4.4 Summer-17 Update'!E47-'Tbl 4.6 SMR-2017 IRP(adjusted)'!E47</f>
        <v>58.511399999999412</v>
      </c>
      <c r="F47" s="14">
        <f>'Tbl 4.4 Summer-17 Update'!F47-'Tbl 4.6 SMR-2017 IRP(adjusted)'!F47</f>
        <v>50.273700000000645</v>
      </c>
      <c r="G47" s="14">
        <f>'Tbl 4.4 Summer-17 Update'!G47-'Tbl 4.6 SMR-2017 IRP(adjusted)'!G47</f>
        <v>44.160399999999754</v>
      </c>
      <c r="H47" s="14">
        <f>'Tbl 4.4 Summer-17 Update'!H47-'Tbl 4.6 SMR-2017 IRP(adjusted)'!H47</f>
        <v>36.905800000000454</v>
      </c>
      <c r="I47" s="14">
        <f>'Tbl 4.4 Summer-17 Update'!I47-'Tbl 4.6 SMR-2017 IRP(adjusted)'!I47</f>
        <v>30.928099999999176</v>
      </c>
      <c r="J47" s="14">
        <f>'Tbl 4.4 Summer-17 Update'!J47-'Tbl 4.6 SMR-2017 IRP(adjusted)'!J47</f>
        <v>15.300200000000586</v>
      </c>
      <c r="K47" s="14">
        <f>'Tbl 4.4 Summer-17 Update'!K47-'Tbl 4.6 SMR-2017 IRP(adjusted)'!K47</f>
        <v>14.565700000001016</v>
      </c>
      <c r="L47" s="14">
        <f>'Tbl 4.4 Summer-17 Update'!L47-'Tbl 4.6 SMR-2017 IRP(adjusted)'!L47</f>
        <v>7.7518000000004577</v>
      </c>
      <c r="M47" s="14">
        <f>'Tbl 4.4 Summer-17 Update'!M47-'Tbl 4.6 SMR-2017 IRP(adjusted)'!M47</f>
        <v>0.73449999999957072</v>
      </c>
      <c r="O47" s="13" t="s">
        <v>27</v>
      </c>
      <c r="P47" s="14">
        <f>'Tbl 4.4 Summer-17 Update'!P47-'Tbl 4.6 SMR-2017 IRP(adjusted)'!P47</f>
        <v>-4.1132000000002336</v>
      </c>
      <c r="Q47" s="14">
        <f>'Tbl 4.4 Summer-17 Update'!Q47-'Tbl 4.6 SMR-2017 IRP(adjusted)'!Q47</f>
        <v>16.972600000000057</v>
      </c>
      <c r="R47" s="14">
        <f>'Tbl 4.4 Summer-17 Update'!R47-'Tbl 4.6 SMR-2017 IRP(adjusted)'!R47</f>
        <v>-20.396500000000287</v>
      </c>
      <c r="S47" s="14">
        <f>'Tbl 4.4 Summer-17 Update'!S47-'Tbl 4.6 SMR-2017 IRP(adjusted)'!S47</f>
        <v>6.4070999999994456</v>
      </c>
      <c r="T47" s="14">
        <f>'Tbl 4.4 Summer-17 Update'!T47-'Tbl 4.6 SMR-2017 IRP(adjusted)'!T47</f>
        <v>2.2374000000008891</v>
      </c>
      <c r="U47" s="14">
        <f>'Tbl 4.4 Summer-17 Update'!U47-'Tbl 4.6 SMR-2017 IRP(adjusted)'!U47</f>
        <v>-1.4802999999997155</v>
      </c>
      <c r="V47" s="14">
        <f>'Tbl 4.4 Summer-17 Update'!V47-'Tbl 4.6 SMR-2017 IRP(adjusted)'!V47</f>
        <v>-5.0850000000004911</v>
      </c>
      <c r="W47" s="14">
        <f>'Tbl 4.4 Summer-17 Update'!W47-'Tbl 4.6 SMR-2017 IRP(adjusted)'!W47</f>
        <v>15.537499999999454</v>
      </c>
      <c r="X47" s="14">
        <f>'Tbl 4.4 Summer-17 Update'!X47-'Tbl 4.6 SMR-2017 IRP(adjusted)'!X47</f>
        <v>-21.582999999999629</v>
      </c>
    </row>
    <row r="48" spans="2:26" x14ac:dyDescent="0.25">
      <c r="B48" s="13" t="s">
        <v>28</v>
      </c>
      <c r="C48" s="14">
        <f>'Tbl 4.4 Summer-17 Update'!C48-'Tbl 4.6 SMR-2017 IRP(adjusted)'!C48</f>
        <v>-59.132699999999204</v>
      </c>
      <c r="D48" s="14">
        <f>'Tbl 4.4 Summer-17 Update'!D48-'Tbl 4.6 SMR-2017 IRP(adjusted)'!D48</f>
        <v>-44.253299999999854</v>
      </c>
      <c r="E48" s="14">
        <f>'Tbl 4.4 Summer-17 Update'!E48-'Tbl 4.6 SMR-2017 IRP(adjusted)'!E48</f>
        <v>-9.5913999999988846</v>
      </c>
      <c r="F48" s="14">
        <f>'Tbl 4.4 Summer-17 Update'!F48-'Tbl 4.6 SMR-2017 IRP(adjusted)'!F48</f>
        <v>-37.773699999999735</v>
      </c>
      <c r="G48" s="14">
        <f>'Tbl 4.4 Summer-17 Update'!G48-'Tbl 4.6 SMR-2017 IRP(adjusted)'!G48</f>
        <v>-21.7503999999999</v>
      </c>
      <c r="H48" s="14">
        <f>'Tbl 4.4 Summer-17 Update'!H48-'Tbl 4.6 SMR-2017 IRP(adjusted)'!H48</f>
        <v>9.2941999999998188</v>
      </c>
      <c r="I48" s="14">
        <f>'Tbl 4.4 Summer-17 Update'!I48-'Tbl 4.6 SMR-2017 IRP(adjusted)'!I48</f>
        <v>-40.738099999999122</v>
      </c>
      <c r="J48" s="14">
        <f>'Tbl 4.4 Summer-17 Update'!J48-'Tbl 4.6 SMR-2017 IRP(adjusted)'!J48</f>
        <v>0.75980000000026848</v>
      </c>
      <c r="K48" s="14">
        <f>'Tbl 4.4 Summer-17 Update'!K48-'Tbl 4.6 SMR-2017 IRP(adjusted)'!K48</f>
        <v>15.464299999999639</v>
      </c>
      <c r="L48" s="14">
        <f>'Tbl 4.4 Summer-17 Update'!L48-'Tbl 4.6 SMR-2017 IRP(adjusted)'!L48</f>
        <v>-5.1018000000003667</v>
      </c>
      <c r="M48" s="14">
        <f>'Tbl 4.4 Summer-17 Update'!M48-'Tbl 4.6 SMR-2017 IRP(adjusted)'!M48</f>
        <v>22.215500000000702</v>
      </c>
      <c r="O48" s="13" t="s">
        <v>28</v>
      </c>
      <c r="P48" s="14">
        <f>'Tbl 4.4 Summer-17 Update'!P48-'Tbl 4.6 SMR-2017 IRP(adjusted)'!P48</f>
        <v>21.643200000000434</v>
      </c>
      <c r="Q48" s="14">
        <f>'Tbl 4.4 Summer-17 Update'!Q48-'Tbl 4.6 SMR-2017 IRP(adjusted)'!Q48</f>
        <v>0.5474000000003798</v>
      </c>
      <c r="R48" s="14">
        <f>'Tbl 4.4 Summer-17 Update'!R48-'Tbl 4.6 SMR-2017 IRP(adjusted)'!R48</f>
        <v>37.926500000000033</v>
      </c>
      <c r="S48" s="14">
        <f>'Tbl 4.4 Summer-17 Update'!S48-'Tbl 4.6 SMR-2017 IRP(adjusted)'!S48</f>
        <v>11.122900000001209</v>
      </c>
      <c r="T48" s="14">
        <f>'Tbl 4.4 Summer-17 Update'!T48-'Tbl 4.6 SMR-2017 IRP(adjusted)'!T48</f>
        <v>15.322599999999511</v>
      </c>
      <c r="U48" s="14">
        <f>'Tbl 4.4 Summer-17 Update'!U48-'Tbl 4.6 SMR-2017 IRP(adjusted)'!U48</f>
        <v>19.030299999999897</v>
      </c>
      <c r="V48" s="14">
        <f>'Tbl 4.4 Summer-17 Update'!V48-'Tbl 4.6 SMR-2017 IRP(adjusted)'!V48</f>
        <v>22.645000000000891</v>
      </c>
      <c r="W48" s="14">
        <f>'Tbl 4.4 Summer-17 Update'!W48-'Tbl 4.6 SMR-2017 IRP(adjusted)'!W48</f>
        <v>2.0125000000011823</v>
      </c>
      <c r="X48" s="14">
        <f>'Tbl 4.4 Summer-17 Update'!X48-'Tbl 4.6 SMR-2017 IRP(adjusted)'!X48</f>
        <v>39.133000000000266</v>
      </c>
    </row>
    <row r="49" spans="2:26" x14ac:dyDescent="0.25">
      <c r="B49" s="19" t="s">
        <v>21</v>
      </c>
      <c r="C49" s="20">
        <f>'Tbl 4.4 Summer-17 Update'!C49-'Tbl 4.6 SMR-2017 IRP(adjusted)'!C49</f>
        <v>0</v>
      </c>
      <c r="D49" s="20">
        <f>'Tbl 4.4 Summer-17 Update'!D49-'Tbl 4.6 SMR-2017 IRP(adjusted)'!D49</f>
        <v>0</v>
      </c>
      <c r="E49" s="20">
        <f>'Tbl 4.4 Summer-17 Update'!E49-'Tbl 4.6 SMR-2017 IRP(adjusted)'!E49</f>
        <v>0</v>
      </c>
      <c r="F49" s="20">
        <f>'Tbl 4.4 Summer-17 Update'!F49-'Tbl 4.6 SMR-2017 IRP(adjusted)'!F49</f>
        <v>0</v>
      </c>
      <c r="G49" s="20">
        <f>'Tbl 4.4 Summer-17 Update'!G49-'Tbl 4.6 SMR-2017 IRP(adjusted)'!G49</f>
        <v>0</v>
      </c>
      <c r="H49" s="20">
        <f>'Tbl 4.4 Summer-17 Update'!H49-'Tbl 4.6 SMR-2017 IRP(adjusted)'!H49</f>
        <v>0</v>
      </c>
      <c r="I49" s="20">
        <f>'Tbl 4.4 Summer-17 Update'!I49-'Tbl 4.6 SMR-2017 IRP(adjusted)'!I49</f>
        <v>0</v>
      </c>
      <c r="J49" s="20">
        <f>'Tbl 4.4 Summer-17 Update'!J49-'Tbl 4.6 SMR-2017 IRP(adjusted)'!J49</f>
        <v>0</v>
      </c>
      <c r="K49" s="20">
        <f>'Tbl 4.4 Summer-17 Update'!K49-'Tbl 4.6 SMR-2017 IRP(adjusted)'!K49</f>
        <v>0</v>
      </c>
      <c r="L49" s="20">
        <f>'Tbl 4.4 Summer-17 Update'!L49-'Tbl 4.6 SMR-2017 IRP(adjusted)'!L49</f>
        <v>0</v>
      </c>
      <c r="M49" s="20">
        <f>'Tbl 4.4 Summer-17 Update'!M49-'Tbl 4.6 SMR-2017 IRP(adjusted)'!M49</f>
        <v>0</v>
      </c>
      <c r="O49" s="19" t="s">
        <v>21</v>
      </c>
      <c r="P49" s="20">
        <f>'Tbl 4.4 Summer-17 Update'!P49-'Tbl 4.6 SMR-2017 IRP(adjusted)'!P49</f>
        <v>0</v>
      </c>
      <c r="Q49" s="20">
        <f>'Tbl 4.4 Summer-17 Update'!Q49-'Tbl 4.6 SMR-2017 IRP(adjusted)'!Q49</f>
        <v>0</v>
      </c>
      <c r="R49" s="20">
        <f>'Tbl 4.4 Summer-17 Update'!R49-'Tbl 4.6 SMR-2017 IRP(adjusted)'!R49</f>
        <v>0</v>
      </c>
      <c r="S49" s="20">
        <f>'Tbl 4.4 Summer-17 Update'!S49-'Tbl 4.6 SMR-2017 IRP(adjusted)'!S49</f>
        <v>0</v>
      </c>
      <c r="T49" s="20">
        <f>'Tbl 4.4 Summer-17 Update'!T49-'Tbl 4.6 SMR-2017 IRP(adjusted)'!T49</f>
        <v>0</v>
      </c>
      <c r="U49" s="20">
        <f>'Tbl 4.4 Summer-17 Update'!U49-'Tbl 4.6 SMR-2017 IRP(adjusted)'!U49</f>
        <v>0</v>
      </c>
      <c r="V49" s="20">
        <f>'Tbl 4.4 Summer-17 Update'!V49-'Tbl 4.6 SMR-2017 IRP(adjusted)'!V49</f>
        <v>0</v>
      </c>
      <c r="W49" s="20">
        <f>'Tbl 4.4 Summer-17 Update'!W49-'Tbl 4.6 SMR-2017 IRP(adjusted)'!W49</f>
        <v>0</v>
      </c>
      <c r="X49" s="20">
        <f>'Tbl 4.4 Summer-17 Update'!X49-'Tbl 4.6 SMR-2017 IRP(adjusted)'!X49</f>
        <v>0</v>
      </c>
    </row>
    <row r="50" spans="2:26" x14ac:dyDescent="0.25"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O50" s="37" t="s">
        <v>29</v>
      </c>
      <c r="P50" s="38"/>
      <c r="Q50" s="38"/>
      <c r="R50" s="38"/>
      <c r="S50" s="38"/>
      <c r="T50" s="38"/>
      <c r="U50" s="38"/>
      <c r="V50" s="38"/>
      <c r="W50" s="38"/>
      <c r="X50" s="38"/>
    </row>
    <row r="51" spans="2:26" x14ac:dyDescent="0.25">
      <c r="B51" s="13" t="s">
        <v>30</v>
      </c>
      <c r="C51" s="12">
        <f>'Tbl 4.4 Summer-17 Update'!C51-'Tbl 4.6 SMR-2017 IRP(adjusted)'!C51</f>
        <v>21.660000000001673</v>
      </c>
      <c r="D51" s="12">
        <f>'Tbl 4.4 Summer-17 Update'!D51-'Tbl 4.6 SMR-2017 IRP(adjusted)'!D51</f>
        <v>36.020000000000437</v>
      </c>
      <c r="E51" s="12">
        <f>'Tbl 4.4 Summer-17 Update'!E51-'Tbl 4.6 SMR-2017 IRP(adjusted)'!E51</f>
        <v>41.180000000000291</v>
      </c>
      <c r="F51" s="12">
        <f>'Tbl 4.4 Summer-17 Update'!F51-'Tbl 4.6 SMR-2017 IRP(adjusted)'!F51</f>
        <v>69.869999999998981</v>
      </c>
      <c r="G51" s="12">
        <f>'Tbl 4.4 Summer-17 Update'!G51-'Tbl 4.6 SMR-2017 IRP(adjusted)'!G51</f>
        <v>82.129999999997381</v>
      </c>
      <c r="H51" s="12">
        <f>'Tbl 4.4 Summer-17 Update'!H51-'Tbl 4.6 SMR-2017 IRP(adjusted)'!H51</f>
        <v>120.27999999999884</v>
      </c>
      <c r="I51" s="12">
        <f>'Tbl 4.4 Summer-17 Update'!I51-'Tbl 4.6 SMR-2017 IRP(adjusted)'!I51</f>
        <v>64.199999999998909</v>
      </c>
      <c r="J51" s="12">
        <f>'Tbl 4.4 Summer-17 Update'!J51-'Tbl 4.6 SMR-2017 IRP(adjusted)'!J51</f>
        <v>89.960000000000946</v>
      </c>
      <c r="K51" s="12">
        <f>'Tbl 4.4 Summer-17 Update'!K51-'Tbl 4.6 SMR-2017 IRP(adjusted)'!K51</f>
        <v>107.61999999999898</v>
      </c>
      <c r="L51" s="12">
        <f>'Tbl 4.4 Summer-17 Update'!L51-'Tbl 4.6 SMR-2017 IRP(adjusted)'!L51</f>
        <v>87.209999999999127</v>
      </c>
      <c r="M51" s="12">
        <f>'Tbl 4.4 Summer-17 Update'!M51-'Tbl 4.6 SMR-2017 IRP(adjusted)'!M51</f>
        <v>106.93999999999869</v>
      </c>
      <c r="O51" s="13" t="s">
        <v>30</v>
      </c>
      <c r="P51" s="12">
        <f>'Tbl 4.4 Summer-17 Update'!P51-'Tbl 4.6 SMR-2017 IRP(adjusted)'!P51</f>
        <v>101.41999999999825</v>
      </c>
      <c r="Q51" s="12">
        <f>'Tbl 4.4 Summer-17 Update'!Q51-'Tbl 4.6 SMR-2017 IRP(adjusted)'!Q51</f>
        <v>101.31999999999971</v>
      </c>
      <c r="R51" s="12">
        <f>'Tbl 4.4 Summer-17 Update'!R51-'Tbl 4.6 SMR-2017 IRP(adjusted)'!R51</f>
        <v>101.31999999999789</v>
      </c>
      <c r="S51" s="12">
        <f>'Tbl 4.4 Summer-17 Update'!S51-'Tbl 4.6 SMR-2017 IRP(adjusted)'!S51</f>
        <v>105.2599999999984</v>
      </c>
      <c r="T51" s="12">
        <f>'Tbl 4.4 Summer-17 Update'!T51-'Tbl 4.6 SMR-2017 IRP(adjusted)'!T51</f>
        <v>105.19999999999709</v>
      </c>
      <c r="U51" s="12">
        <f>'Tbl 4.4 Summer-17 Update'!U51-'Tbl 4.6 SMR-2017 IRP(adjusted)'!U51</f>
        <v>105.5699999999988</v>
      </c>
      <c r="V51" s="12">
        <f>'Tbl 4.4 Summer-17 Update'!V51-'Tbl 4.6 SMR-2017 IRP(adjusted)'!V51</f>
        <v>105.52000000000044</v>
      </c>
      <c r="W51" s="12">
        <f>'Tbl 4.4 Summer-17 Update'!W51-'Tbl 4.6 SMR-2017 IRP(adjusted)'!W51</f>
        <v>108.0600000000004</v>
      </c>
      <c r="X51" s="12">
        <f>'Tbl 4.4 Summer-17 Update'!X51-'Tbl 4.6 SMR-2017 IRP(adjusted)'!X51</f>
        <v>108.22999999999865</v>
      </c>
    </row>
    <row r="52" spans="2:26" x14ac:dyDescent="0.25">
      <c r="B52" s="13" t="s">
        <v>31</v>
      </c>
      <c r="C52" s="12">
        <f>'Tbl 4.4 Summer-17 Update'!C52-'Tbl 4.6 SMR-2017 IRP(adjusted)'!C52</f>
        <v>-71.639999999999418</v>
      </c>
      <c r="D52" s="12">
        <f>'Tbl 4.4 Summer-17 Update'!D52-'Tbl 4.6 SMR-2017 IRP(adjusted)'!D52</f>
        <v>-148.72000000000116</v>
      </c>
      <c r="E52" s="12">
        <f>'Tbl 4.4 Summer-17 Update'!E52-'Tbl 4.6 SMR-2017 IRP(adjusted)'!E52</f>
        <v>-199</v>
      </c>
      <c r="F52" s="12">
        <f>'Tbl 4.4 Summer-17 Update'!F52-'Tbl 4.6 SMR-2017 IRP(adjusted)'!F52</f>
        <v>-263.04999999999745</v>
      </c>
      <c r="G52" s="12">
        <f>'Tbl 4.4 Summer-17 Update'!G52-'Tbl 4.6 SMR-2017 IRP(adjusted)'!G52</f>
        <v>-296.04000000000087</v>
      </c>
      <c r="H52" s="12">
        <f>'Tbl 4.4 Summer-17 Update'!H52-'Tbl 4.6 SMR-2017 IRP(adjusted)'!H52</f>
        <v>-310.46000000000095</v>
      </c>
      <c r="I52" s="12">
        <f>'Tbl 4.4 Summer-17 Update'!I52-'Tbl 4.6 SMR-2017 IRP(adjusted)'!I52</f>
        <v>-303.05000000000109</v>
      </c>
      <c r="J52" s="12">
        <f>'Tbl 4.4 Summer-17 Update'!J52-'Tbl 4.6 SMR-2017 IRP(adjusted)'!J52</f>
        <v>-309.41000000000167</v>
      </c>
      <c r="K52" s="12">
        <f>'Tbl 4.4 Summer-17 Update'!K52-'Tbl 4.6 SMR-2017 IRP(adjusted)'!K52</f>
        <v>-341.6299999999992</v>
      </c>
      <c r="L52" s="12">
        <f>'Tbl 4.4 Summer-17 Update'!L52-'Tbl 4.6 SMR-2017 IRP(adjusted)'!L52</f>
        <v>-341.84000000000015</v>
      </c>
      <c r="M52" s="12">
        <f>'Tbl 4.4 Summer-17 Update'!M52-'Tbl 4.6 SMR-2017 IRP(adjusted)'!M52</f>
        <v>-381.96000000000095</v>
      </c>
      <c r="O52" s="13" t="s">
        <v>31</v>
      </c>
      <c r="P52" s="12">
        <f>'Tbl 4.4 Summer-17 Update'!P52-'Tbl 4.6 SMR-2017 IRP(adjusted)'!P52</f>
        <v>-376.22000000000116</v>
      </c>
      <c r="Q52" s="12">
        <f>'Tbl 4.4 Summer-17 Update'!Q52-'Tbl 4.6 SMR-2017 IRP(adjusted)'!Q52</f>
        <v>-381.61999999999898</v>
      </c>
      <c r="R52" s="12">
        <f>'Tbl 4.4 Summer-17 Update'!R52-'Tbl 4.6 SMR-2017 IRP(adjusted)'!R52</f>
        <v>-421.6299999999992</v>
      </c>
      <c r="S52" s="12">
        <f>'Tbl 4.4 Summer-17 Update'!S52-'Tbl 4.6 SMR-2017 IRP(adjusted)'!S52</f>
        <v>-448.81000000000131</v>
      </c>
      <c r="T52" s="12">
        <f>'Tbl 4.4 Summer-17 Update'!T52-'Tbl 4.6 SMR-2017 IRP(adjusted)'!T52</f>
        <v>-498.84000000000015</v>
      </c>
      <c r="U52" s="12">
        <f>'Tbl 4.4 Summer-17 Update'!U52-'Tbl 4.6 SMR-2017 IRP(adjusted)'!U52</f>
        <v>-515.44999999999891</v>
      </c>
      <c r="V52" s="12">
        <f>'Tbl 4.4 Summer-17 Update'!V52-'Tbl 4.6 SMR-2017 IRP(adjusted)'!V52</f>
        <v>-510.26000000000022</v>
      </c>
      <c r="W52" s="12">
        <f>'Tbl 4.4 Summer-17 Update'!W52-'Tbl 4.6 SMR-2017 IRP(adjusted)'!W52</f>
        <v>-533.51999999999862</v>
      </c>
      <c r="X52" s="12">
        <f>'Tbl 4.4 Summer-17 Update'!X52-'Tbl 4.6 SMR-2017 IRP(adjusted)'!X52</f>
        <v>-621.79999999999927</v>
      </c>
    </row>
    <row r="53" spans="2:26" x14ac:dyDescent="0.25">
      <c r="B53" s="13" t="s">
        <v>32</v>
      </c>
      <c r="C53" s="12">
        <f>'Tbl 4.4 Summer-17 Update'!C53-'Tbl 4.6 SMR-2017 IRP(adjusted)'!C53</f>
        <v>-9.3131999999998243</v>
      </c>
      <c r="D53" s="12">
        <f>'Tbl 4.4 Summer-17 Update'!D53-'Tbl 4.6 SMR-2017 IRP(adjusted)'!D53</f>
        <v>-19.33360000000016</v>
      </c>
      <c r="E53" s="12">
        <f>'Tbl 4.4 Summer-17 Update'!E53-'Tbl 4.6 SMR-2017 IRP(adjusted)'!E53</f>
        <v>-25.870000000000118</v>
      </c>
      <c r="F53" s="12">
        <f>'Tbl 4.4 Summer-17 Update'!F53-'Tbl 4.6 SMR-2017 IRP(adjusted)'!F53</f>
        <v>-34.196499999999787</v>
      </c>
      <c r="G53" s="12">
        <f>'Tbl 4.4 Summer-17 Update'!G53-'Tbl 4.6 SMR-2017 IRP(adjusted)'!G53</f>
        <v>-38.485200000000077</v>
      </c>
      <c r="H53" s="12">
        <f>'Tbl 4.4 Summer-17 Update'!H53-'Tbl 4.6 SMR-2017 IRP(adjusted)'!H53</f>
        <v>-40.359800000000178</v>
      </c>
      <c r="I53" s="12">
        <f>'Tbl 4.4 Summer-17 Update'!I53-'Tbl 4.6 SMR-2017 IRP(adjusted)'!I53</f>
        <v>-39.39650000000006</v>
      </c>
      <c r="J53" s="12">
        <f>'Tbl 4.4 Summer-17 Update'!J53-'Tbl 4.6 SMR-2017 IRP(adjusted)'!J53</f>
        <v>-40.223300000000108</v>
      </c>
      <c r="K53" s="12">
        <f>'Tbl 4.4 Summer-17 Update'!K53-'Tbl 4.6 SMR-2017 IRP(adjusted)'!K53</f>
        <v>-44.41190000000006</v>
      </c>
      <c r="L53" s="12">
        <f>'Tbl 4.4 Summer-17 Update'!L53-'Tbl 4.6 SMR-2017 IRP(adjusted)'!L53</f>
        <v>-44.439199999999801</v>
      </c>
      <c r="M53" s="12">
        <f>'Tbl 4.4 Summer-17 Update'!M53-'Tbl 4.6 SMR-2017 IRP(adjusted)'!M53</f>
        <v>-49.65480000000025</v>
      </c>
      <c r="O53" s="13" t="s">
        <v>32</v>
      </c>
      <c r="P53" s="12">
        <f>'Tbl 4.4 Summer-17 Update'!P53-'Tbl 4.6 SMR-2017 IRP(adjusted)'!P53</f>
        <v>-48.908599999999751</v>
      </c>
      <c r="Q53" s="12">
        <f>'Tbl 4.4 Summer-17 Update'!Q53-'Tbl 4.6 SMR-2017 IRP(adjusted)'!Q53</f>
        <v>-49.610599999999749</v>
      </c>
      <c r="R53" s="12">
        <f>'Tbl 4.4 Summer-17 Update'!R53-'Tbl 4.6 SMR-2017 IRP(adjusted)'!R53</f>
        <v>-54.811899999999923</v>
      </c>
      <c r="S53" s="12">
        <f>'Tbl 4.4 Summer-17 Update'!S53-'Tbl 4.6 SMR-2017 IRP(adjusted)'!S53</f>
        <v>-58.345299999999952</v>
      </c>
      <c r="T53" s="12">
        <f>'Tbl 4.4 Summer-17 Update'!T53-'Tbl 4.6 SMR-2017 IRP(adjusted)'!T53</f>
        <v>-64.849199999999882</v>
      </c>
      <c r="U53" s="12">
        <f>'Tbl 4.4 Summer-17 Update'!U53-'Tbl 4.6 SMR-2017 IRP(adjusted)'!U53</f>
        <v>-67.00850000000014</v>
      </c>
      <c r="V53" s="12">
        <f>'Tbl 4.4 Summer-17 Update'!V53-'Tbl 4.6 SMR-2017 IRP(adjusted)'!V53</f>
        <v>-66.33380000000011</v>
      </c>
      <c r="W53" s="12">
        <f>'Tbl 4.4 Summer-17 Update'!W53-'Tbl 4.6 SMR-2017 IRP(adjusted)'!W53</f>
        <v>-69.35759999999982</v>
      </c>
      <c r="X53" s="12">
        <f>'Tbl 4.4 Summer-17 Update'!X53-'Tbl 4.6 SMR-2017 IRP(adjusted)'!X53</f>
        <v>-80.83400000000006</v>
      </c>
    </row>
    <row r="54" spans="2:26" x14ac:dyDescent="0.25">
      <c r="B54" s="13" t="s">
        <v>33</v>
      </c>
      <c r="C54" s="12">
        <f>'Tbl 4.4 Summer-17 Update'!C54-'Tbl 4.6 SMR-2017 IRP(adjusted)'!C54</f>
        <v>-80.953199999999924</v>
      </c>
      <c r="D54" s="12">
        <f>'Tbl 4.4 Summer-17 Update'!D54-'Tbl 4.6 SMR-2017 IRP(adjusted)'!D54</f>
        <v>-168.0536000000011</v>
      </c>
      <c r="E54" s="12">
        <f>'Tbl 4.4 Summer-17 Update'!E54-'Tbl 4.6 SMR-2017 IRP(adjusted)'!E54</f>
        <v>-224.86999999999898</v>
      </c>
      <c r="F54" s="12">
        <f>'Tbl 4.4 Summer-17 Update'!F54-'Tbl 4.6 SMR-2017 IRP(adjusted)'!F54</f>
        <v>-297.24649999999747</v>
      </c>
      <c r="G54" s="12">
        <f>'Tbl 4.4 Summer-17 Update'!G54-'Tbl 4.6 SMR-2017 IRP(adjusted)'!G54</f>
        <v>-334.52520000000004</v>
      </c>
      <c r="H54" s="12">
        <f>'Tbl 4.4 Summer-17 Update'!H54-'Tbl 4.6 SMR-2017 IRP(adjusted)'!H54</f>
        <v>-350.81980000000112</v>
      </c>
      <c r="I54" s="12">
        <f>'Tbl 4.4 Summer-17 Update'!I54-'Tbl 4.6 SMR-2017 IRP(adjusted)'!I54</f>
        <v>-342.44650000000183</v>
      </c>
      <c r="J54" s="12">
        <f>'Tbl 4.4 Summer-17 Update'!J54-'Tbl 4.6 SMR-2017 IRP(adjusted)'!J54</f>
        <v>-349.63330000000315</v>
      </c>
      <c r="K54" s="12">
        <f>'Tbl 4.4 Summer-17 Update'!K54-'Tbl 4.6 SMR-2017 IRP(adjusted)'!K54</f>
        <v>-386.04190000000017</v>
      </c>
      <c r="L54" s="12">
        <f>'Tbl 4.4 Summer-17 Update'!L54-'Tbl 4.6 SMR-2017 IRP(adjusted)'!L54</f>
        <v>-386.27920000000086</v>
      </c>
      <c r="M54" s="12">
        <f>'Tbl 4.4 Summer-17 Update'!M54-'Tbl 4.6 SMR-2017 IRP(adjusted)'!M54</f>
        <v>-431.6148000000012</v>
      </c>
      <c r="O54" s="13" t="s">
        <v>33</v>
      </c>
      <c r="P54" s="12">
        <f>'Tbl 4.4 Summer-17 Update'!P54-'Tbl 4.6 SMR-2017 IRP(adjusted)'!P54</f>
        <v>-425.12860000000001</v>
      </c>
      <c r="Q54" s="12">
        <f>'Tbl 4.4 Summer-17 Update'!Q54-'Tbl 4.6 SMR-2017 IRP(adjusted)'!Q54</f>
        <v>-431.23059999999896</v>
      </c>
      <c r="R54" s="12">
        <f>'Tbl 4.4 Summer-17 Update'!R54-'Tbl 4.6 SMR-2017 IRP(adjusted)'!R54</f>
        <v>-476.44189999999981</v>
      </c>
      <c r="S54" s="12">
        <f>'Tbl 4.4 Summer-17 Update'!S54-'Tbl 4.6 SMR-2017 IRP(adjusted)'!S54</f>
        <v>-507.15530000000035</v>
      </c>
      <c r="T54" s="12">
        <f>'Tbl 4.4 Summer-17 Update'!T54-'Tbl 4.6 SMR-2017 IRP(adjusted)'!T54</f>
        <v>-563.68919999999889</v>
      </c>
      <c r="U54" s="12">
        <f>'Tbl 4.4 Summer-17 Update'!U54-'Tbl 4.6 SMR-2017 IRP(adjusted)'!U54</f>
        <v>-582.45849999999882</v>
      </c>
      <c r="V54" s="12">
        <f>'Tbl 4.4 Summer-17 Update'!V54-'Tbl 4.6 SMR-2017 IRP(adjusted)'!V54</f>
        <v>-576.59380000000056</v>
      </c>
      <c r="W54" s="12">
        <f>'Tbl 4.4 Summer-17 Update'!W54-'Tbl 4.6 SMR-2017 IRP(adjusted)'!W54</f>
        <v>-602.87759999999798</v>
      </c>
      <c r="X54" s="12">
        <f>'Tbl 4.4 Summer-17 Update'!X54-'Tbl 4.6 SMR-2017 IRP(adjusted)'!X54</f>
        <v>-702.63400000000001</v>
      </c>
    </row>
    <row r="55" spans="2:26" x14ac:dyDescent="0.25">
      <c r="B55" s="13" t="s">
        <v>34</v>
      </c>
      <c r="C55" s="12">
        <f>'Tbl 4.4 Summer-17 Update'!C55-'Tbl 4.6 SMR-2017 IRP(adjusted)'!C55</f>
        <v>102.6132000000016</v>
      </c>
      <c r="D55" s="12">
        <f>'Tbl 4.4 Summer-17 Update'!D55-'Tbl 4.6 SMR-2017 IRP(adjusted)'!D55</f>
        <v>204.07360000000153</v>
      </c>
      <c r="E55" s="12">
        <f>'Tbl 4.4 Summer-17 Update'!E55-'Tbl 4.6 SMR-2017 IRP(adjusted)'!E55</f>
        <v>266.04999999999927</v>
      </c>
      <c r="F55" s="12">
        <f>'Tbl 4.4 Summer-17 Update'!F55-'Tbl 4.6 SMR-2017 IRP(adjusted)'!F55</f>
        <v>367.11649999999645</v>
      </c>
      <c r="G55" s="12">
        <f>'Tbl 4.4 Summer-17 Update'!G55-'Tbl 4.6 SMR-2017 IRP(adjusted)'!G55</f>
        <v>416.65519999999742</v>
      </c>
      <c r="H55" s="12">
        <f>'Tbl 4.4 Summer-17 Update'!H55-'Tbl 4.6 SMR-2017 IRP(adjusted)'!H55</f>
        <v>471.09979999999996</v>
      </c>
      <c r="I55" s="12">
        <f>'Tbl 4.4 Summer-17 Update'!I55-'Tbl 4.6 SMR-2017 IRP(adjusted)'!I55</f>
        <v>406.64650000000074</v>
      </c>
      <c r="J55" s="12">
        <f>'Tbl 4.4 Summer-17 Update'!J55-'Tbl 4.6 SMR-2017 IRP(adjusted)'!J55</f>
        <v>439.59330000000409</v>
      </c>
      <c r="K55" s="12">
        <f>'Tbl 4.4 Summer-17 Update'!K55-'Tbl 4.6 SMR-2017 IRP(adjusted)'!K55</f>
        <v>493.66189999999915</v>
      </c>
      <c r="L55" s="12">
        <f>'Tbl 4.4 Summer-17 Update'!L55-'Tbl 4.6 SMR-2017 IRP(adjusted)'!L55</f>
        <v>473.48919999999998</v>
      </c>
      <c r="M55" s="12">
        <f>'Tbl 4.4 Summer-17 Update'!M55-'Tbl 4.6 SMR-2017 IRP(adjusted)'!M55</f>
        <v>538.55479999999989</v>
      </c>
      <c r="O55" s="13" t="s">
        <v>34</v>
      </c>
      <c r="P55" s="12">
        <f>'Tbl 4.4 Summer-17 Update'!P55-'Tbl 4.6 SMR-2017 IRP(adjusted)'!P55</f>
        <v>526.54859999999826</v>
      </c>
      <c r="Q55" s="12">
        <f>'Tbl 4.4 Summer-17 Update'!Q55-'Tbl 4.6 SMR-2017 IRP(adjusted)'!Q55</f>
        <v>532.55059999999867</v>
      </c>
      <c r="R55" s="12">
        <f>'Tbl 4.4 Summer-17 Update'!R55-'Tbl 4.6 SMR-2017 IRP(adjusted)'!R55</f>
        <v>577.76189999999769</v>
      </c>
      <c r="S55" s="12">
        <f>'Tbl 4.4 Summer-17 Update'!S55-'Tbl 4.6 SMR-2017 IRP(adjusted)'!S55</f>
        <v>612.41529999999875</v>
      </c>
      <c r="T55" s="12">
        <f>'Tbl 4.4 Summer-17 Update'!T55-'Tbl 4.6 SMR-2017 IRP(adjusted)'!T55</f>
        <v>668.88919999999598</v>
      </c>
      <c r="U55" s="12">
        <f>'Tbl 4.4 Summer-17 Update'!U55-'Tbl 4.6 SMR-2017 IRP(adjusted)'!U55</f>
        <v>688.02849999999762</v>
      </c>
      <c r="V55" s="12">
        <f>'Tbl 4.4 Summer-17 Update'!V55-'Tbl 4.6 SMR-2017 IRP(adjusted)'!V55</f>
        <v>682.11380000000099</v>
      </c>
      <c r="W55" s="12">
        <f>'Tbl 4.4 Summer-17 Update'!W55-'Tbl 4.6 SMR-2017 IRP(adjusted)'!W55</f>
        <v>710.93759999999838</v>
      </c>
      <c r="X55" s="12">
        <f>'Tbl 4.4 Summer-17 Update'!X55-'Tbl 4.6 SMR-2017 IRP(adjusted)'!X55</f>
        <v>810.86399999999867</v>
      </c>
    </row>
    <row r="56" spans="2:26" ht="6.95" customHeight="1" x14ac:dyDescent="0.25">
      <c r="B56" s="1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O56" s="13"/>
      <c r="P56" s="20"/>
      <c r="Q56" s="20"/>
      <c r="R56" s="20"/>
      <c r="S56" s="20"/>
      <c r="T56" s="20"/>
      <c r="U56" s="20"/>
      <c r="V56" s="20"/>
      <c r="W56" s="20"/>
      <c r="X56" s="20"/>
    </row>
    <row r="57" spans="2:26" x14ac:dyDescent="0.25">
      <c r="B57" s="13" t="s">
        <v>52</v>
      </c>
      <c r="C57" s="12">
        <f>'Tbl 4.4 Summer-17 Update'!C57-'Tbl 4.6 SMR-2017 IRP(adjusted)'!C57</f>
        <v>0</v>
      </c>
      <c r="D57" s="12">
        <f>'Tbl 4.4 Summer-17 Update'!D57-'Tbl 4.6 SMR-2017 IRP(adjusted)'!D57</f>
        <v>0</v>
      </c>
      <c r="E57" s="12">
        <f>'Tbl 4.4 Summer-17 Update'!E57-'Tbl 4.6 SMR-2017 IRP(adjusted)'!E57</f>
        <v>0</v>
      </c>
      <c r="F57" s="12">
        <f>'Tbl 4.4 Summer-17 Update'!F57-'Tbl 4.6 SMR-2017 IRP(adjusted)'!F57</f>
        <v>0</v>
      </c>
      <c r="G57" s="12">
        <f>'Tbl 4.4 Summer-17 Update'!G57-'Tbl 4.6 SMR-2017 IRP(adjusted)'!G57</f>
        <v>33.28</v>
      </c>
      <c r="H57" s="12">
        <f>'Tbl 4.4 Summer-17 Update'!H57-'Tbl 4.6 SMR-2017 IRP(adjusted)'!H57</f>
        <v>33.28</v>
      </c>
      <c r="I57" s="12">
        <f>'Tbl 4.4 Summer-17 Update'!I57-'Tbl 4.6 SMR-2017 IRP(adjusted)'!I57</f>
        <v>33.28</v>
      </c>
      <c r="J57" s="12">
        <f>'Tbl 4.4 Summer-17 Update'!J57-'Tbl 4.6 SMR-2017 IRP(adjusted)'!J57</f>
        <v>33.28</v>
      </c>
      <c r="K57" s="12">
        <f>'Tbl 4.4 Summer-17 Update'!K57-'Tbl 4.6 SMR-2017 IRP(adjusted)'!K57</f>
        <v>33.28</v>
      </c>
      <c r="L57" s="12">
        <f>'Tbl 4.4 Summer-17 Update'!L57-'Tbl 4.6 SMR-2017 IRP(adjusted)'!L57</f>
        <v>33.28</v>
      </c>
      <c r="M57" s="12">
        <f>'Tbl 4.4 Summer-17 Update'!M57-'Tbl 4.6 SMR-2017 IRP(adjusted)'!M57</f>
        <v>33.28</v>
      </c>
      <c r="O57" s="13" t="s">
        <v>52</v>
      </c>
      <c r="P57" s="12">
        <f>'Tbl 4.4 Summer-17 Update'!P57-'Tbl 4.6 SMR-2017 IRP(adjusted)'!P57</f>
        <v>33.28</v>
      </c>
      <c r="Q57" s="12">
        <f>'Tbl 4.4 Summer-17 Update'!Q57-'Tbl 4.6 SMR-2017 IRP(adjusted)'!Q57</f>
        <v>33.28</v>
      </c>
      <c r="R57" s="12">
        <f>'Tbl 4.4 Summer-17 Update'!R57-'Tbl 4.6 SMR-2017 IRP(adjusted)'!R57</f>
        <v>33.28</v>
      </c>
      <c r="S57" s="12">
        <f>'Tbl 4.4 Summer-17 Update'!S57-'Tbl 4.6 SMR-2017 IRP(adjusted)'!S57</f>
        <v>33.28</v>
      </c>
      <c r="T57" s="12">
        <f>'Tbl 4.4 Summer-17 Update'!T57-'Tbl 4.6 SMR-2017 IRP(adjusted)'!T57</f>
        <v>33.28</v>
      </c>
      <c r="U57" s="12">
        <f>'Tbl 4.4 Summer-17 Update'!U57-'Tbl 4.6 SMR-2017 IRP(adjusted)'!U57</f>
        <v>33.28</v>
      </c>
      <c r="V57" s="12">
        <f>'Tbl 4.4 Summer-17 Update'!V57-'Tbl 4.6 SMR-2017 IRP(adjusted)'!V57</f>
        <v>33.28</v>
      </c>
      <c r="W57" s="12">
        <f>'Tbl 4.4 Summer-17 Update'!W57-'Tbl 4.6 SMR-2017 IRP(adjusted)'!W57</f>
        <v>33.28</v>
      </c>
      <c r="X57" s="12">
        <f>'Tbl 4.4 Summer-17 Update'!X57-'Tbl 4.6 SMR-2017 IRP(adjusted)'!X57</f>
        <v>33.28</v>
      </c>
      <c r="Z57" s="24"/>
    </row>
    <row r="58" spans="2:26" x14ac:dyDescent="0.25">
      <c r="B58" s="13" t="s">
        <v>53</v>
      </c>
      <c r="C58" s="12">
        <f>'Tbl 4.4 Summer-17 Update'!C58-'Tbl 4.6 SMR-2017 IRP(adjusted)'!C58</f>
        <v>102.6132000000016</v>
      </c>
      <c r="D58" s="12">
        <f>'Tbl 4.4 Summer-17 Update'!D58-'Tbl 4.6 SMR-2017 IRP(adjusted)'!D58</f>
        <v>204.07360000000153</v>
      </c>
      <c r="E58" s="12">
        <f>'Tbl 4.4 Summer-17 Update'!E58-'Tbl 4.6 SMR-2017 IRP(adjusted)'!E58</f>
        <v>266.04999999999927</v>
      </c>
      <c r="F58" s="12">
        <f>'Tbl 4.4 Summer-17 Update'!F58-'Tbl 4.6 SMR-2017 IRP(adjusted)'!F58</f>
        <v>367.11649999999645</v>
      </c>
      <c r="G58" s="12">
        <f>'Tbl 4.4 Summer-17 Update'!G58-'Tbl 4.6 SMR-2017 IRP(adjusted)'!G58</f>
        <v>449.93519999999751</v>
      </c>
      <c r="H58" s="12">
        <f>'Tbl 4.4 Summer-17 Update'!H58-'Tbl 4.6 SMR-2017 IRP(adjusted)'!H58</f>
        <v>504.37980000000005</v>
      </c>
      <c r="I58" s="12">
        <f>'Tbl 4.4 Summer-17 Update'!I58-'Tbl 4.6 SMR-2017 IRP(adjusted)'!I58</f>
        <v>439.92650000000083</v>
      </c>
      <c r="J58" s="12">
        <f>'Tbl 4.4 Summer-17 Update'!J58-'Tbl 4.6 SMR-2017 IRP(adjusted)'!J58</f>
        <v>472.87330000000418</v>
      </c>
      <c r="K58" s="12">
        <f>'Tbl 4.4 Summer-17 Update'!K58-'Tbl 4.6 SMR-2017 IRP(adjusted)'!K58</f>
        <v>526.94189999999924</v>
      </c>
      <c r="L58" s="12">
        <f>'Tbl 4.4 Summer-17 Update'!L58-'Tbl 4.6 SMR-2017 IRP(adjusted)'!L58</f>
        <v>506.76920000000007</v>
      </c>
      <c r="M58" s="12">
        <f>'Tbl 4.4 Summer-17 Update'!M58-'Tbl 4.6 SMR-2017 IRP(adjusted)'!M58</f>
        <v>571.83479999999997</v>
      </c>
      <c r="O58" s="13" t="s">
        <v>53</v>
      </c>
      <c r="P58" s="12">
        <f>'Tbl 4.4 Summer-17 Update'!P58-'Tbl 4.6 SMR-2017 IRP(adjusted)'!P58</f>
        <v>559.82859999999823</v>
      </c>
      <c r="Q58" s="12">
        <f>'Tbl 4.4 Summer-17 Update'!Q58-'Tbl 4.6 SMR-2017 IRP(adjusted)'!Q58</f>
        <v>565.83059999999841</v>
      </c>
      <c r="R58" s="12">
        <f>'Tbl 4.4 Summer-17 Update'!R58-'Tbl 4.6 SMR-2017 IRP(adjusted)'!R58</f>
        <v>611.04189999999744</v>
      </c>
      <c r="S58" s="12">
        <f>'Tbl 4.4 Summer-17 Update'!S58-'Tbl 4.6 SMR-2017 IRP(adjusted)'!S58</f>
        <v>645.6952999999985</v>
      </c>
      <c r="T58" s="12">
        <f>'Tbl 4.4 Summer-17 Update'!T58-'Tbl 4.6 SMR-2017 IRP(adjusted)'!T58</f>
        <v>702.16919999999573</v>
      </c>
      <c r="U58" s="12">
        <f>'Tbl 4.4 Summer-17 Update'!U58-'Tbl 4.6 SMR-2017 IRP(adjusted)'!U58</f>
        <v>721.30849999999737</v>
      </c>
      <c r="V58" s="12">
        <f>'Tbl 4.4 Summer-17 Update'!V58-'Tbl 4.6 SMR-2017 IRP(adjusted)'!V58</f>
        <v>715.39380000000074</v>
      </c>
      <c r="W58" s="12">
        <f>'Tbl 4.4 Summer-17 Update'!W58-'Tbl 4.6 SMR-2017 IRP(adjusted)'!W58</f>
        <v>744.21759999999813</v>
      </c>
      <c r="X58" s="12">
        <f>'Tbl 4.4 Summer-17 Update'!X58-'Tbl 4.6 SMR-2017 IRP(adjusted)'!X58</f>
        <v>844.14399999999841</v>
      </c>
    </row>
    <row r="59" spans="2:26" ht="6.95" customHeight="1" x14ac:dyDescent="0.25">
      <c r="B59" s="13"/>
      <c r="O59" s="13"/>
    </row>
    <row r="60" spans="2:26" x14ac:dyDescent="0.25">
      <c r="B60" s="22" t="s">
        <v>21</v>
      </c>
      <c r="C60" s="12">
        <f>'Tbl 4.4 Summer-17 Update'!C60-'Tbl 4.6 SMR-2017 IRP(adjusted)'!C60</f>
        <v>0</v>
      </c>
      <c r="D60" s="12">
        <f>'Tbl 4.4 Summer-17 Update'!D60-'Tbl 4.6 SMR-2017 IRP(adjusted)'!D60</f>
        <v>0</v>
      </c>
      <c r="E60" s="12">
        <f>'Tbl 4.4 Summer-17 Update'!E60-'Tbl 4.6 SMR-2017 IRP(adjusted)'!E60</f>
        <v>0</v>
      </c>
      <c r="F60" s="12">
        <f>'Tbl 4.4 Summer-17 Update'!F60-'Tbl 4.6 SMR-2017 IRP(adjusted)'!F60</f>
        <v>0</v>
      </c>
      <c r="G60" s="12">
        <f>'Tbl 4.4 Summer-17 Update'!G60-'Tbl 4.6 SMR-2017 IRP(adjusted)'!G60</f>
        <v>0</v>
      </c>
      <c r="H60" s="12">
        <f>'Tbl 4.4 Summer-17 Update'!H60-'Tbl 4.6 SMR-2017 IRP(adjusted)'!H60</f>
        <v>0</v>
      </c>
      <c r="I60" s="12">
        <f>'Tbl 4.4 Summer-17 Update'!I60-'Tbl 4.6 SMR-2017 IRP(adjusted)'!I60</f>
        <v>0</v>
      </c>
      <c r="J60" s="12">
        <f>'Tbl 4.4 Summer-17 Update'!J60-'Tbl 4.6 SMR-2017 IRP(adjusted)'!J60</f>
        <v>0</v>
      </c>
      <c r="K60" s="12">
        <f>'Tbl 4.4 Summer-17 Update'!K60-'Tbl 4.6 SMR-2017 IRP(adjusted)'!K60</f>
        <v>0</v>
      </c>
      <c r="L60" s="12">
        <f>'Tbl 4.4 Summer-17 Update'!L60-'Tbl 4.6 SMR-2017 IRP(adjusted)'!L60</f>
        <v>0</v>
      </c>
      <c r="M60" s="12">
        <f>'Tbl 4.4 Summer-17 Update'!M60-'Tbl 4.6 SMR-2017 IRP(adjusted)'!M60</f>
        <v>0</v>
      </c>
      <c r="O60" s="22" t="s">
        <v>21</v>
      </c>
      <c r="P60" s="12">
        <f>'Tbl 4.4 Summer-17 Update'!P60-'Tbl 4.6 SMR-2017 IRP(adjusted)'!P60</f>
        <v>0</v>
      </c>
      <c r="Q60" s="12">
        <f>'Tbl 4.4 Summer-17 Update'!Q60-'Tbl 4.6 SMR-2017 IRP(adjusted)'!Q60</f>
        <v>0</v>
      </c>
      <c r="R60" s="12">
        <f>'Tbl 4.4 Summer-17 Update'!R60-'Tbl 4.6 SMR-2017 IRP(adjusted)'!R60</f>
        <v>0</v>
      </c>
      <c r="S60" s="12">
        <f>'Tbl 4.4 Summer-17 Update'!S60-'Tbl 4.6 SMR-2017 IRP(adjusted)'!S60</f>
        <v>0</v>
      </c>
      <c r="T60" s="12">
        <f>'Tbl 4.4 Summer-17 Update'!T60-'Tbl 4.6 SMR-2017 IRP(adjusted)'!T60</f>
        <v>0</v>
      </c>
      <c r="U60" s="12">
        <f>'Tbl 4.4 Summer-17 Update'!U60-'Tbl 4.6 SMR-2017 IRP(adjusted)'!U60</f>
        <v>0</v>
      </c>
      <c r="V60" s="12">
        <f>'Tbl 4.4 Summer-17 Update'!V60-'Tbl 4.6 SMR-2017 IRP(adjusted)'!V60</f>
        <v>0</v>
      </c>
      <c r="W60" s="12">
        <f>'Tbl 4.4 Summer-17 Update'!W60-'Tbl 4.6 SMR-2017 IRP(adjusted)'!W60</f>
        <v>0</v>
      </c>
      <c r="X60" s="12">
        <f>'Tbl 4.4 Summer-17 Update'!X60-'Tbl 4.6 SMR-2017 IRP(adjusted)'!X60</f>
        <v>0</v>
      </c>
    </row>
    <row r="61" spans="2:26" x14ac:dyDescent="0.25">
      <c r="B61" s="13" t="s">
        <v>56</v>
      </c>
      <c r="C61" s="12">
        <f>'Tbl 4.4 Summer-17 Update'!C61-'Tbl 4.6 SMR-2017 IRP(adjusted)'!C61</f>
        <v>-102.6132000000016</v>
      </c>
      <c r="D61" s="12">
        <f>'Tbl 4.4 Summer-17 Update'!D61-'Tbl 4.6 SMR-2017 IRP(adjusted)'!D61</f>
        <v>-204.07360000000153</v>
      </c>
      <c r="E61" s="12">
        <f>'Tbl 4.4 Summer-17 Update'!E61-'Tbl 4.6 SMR-2017 IRP(adjusted)'!E61</f>
        <v>-266.04999999999927</v>
      </c>
      <c r="F61" s="12">
        <f>'Tbl 4.4 Summer-17 Update'!F61-'Tbl 4.6 SMR-2017 IRP(adjusted)'!F61</f>
        <v>-367.11649999999645</v>
      </c>
      <c r="G61" s="12">
        <f>'Tbl 4.4 Summer-17 Update'!G61-'Tbl 4.6 SMR-2017 IRP(adjusted)'!G61</f>
        <v>-449.93519999999751</v>
      </c>
      <c r="H61" s="12">
        <f>'Tbl 4.4 Summer-17 Update'!H61-'Tbl 4.6 SMR-2017 IRP(adjusted)'!H61</f>
        <v>-504.37980000000005</v>
      </c>
      <c r="I61" s="12">
        <f>'Tbl 4.4 Summer-17 Update'!I61-'Tbl 4.6 SMR-2017 IRP(adjusted)'!I61</f>
        <v>-439.92650000000083</v>
      </c>
      <c r="J61" s="12">
        <f>'Tbl 4.4 Summer-17 Update'!J61-'Tbl 4.6 SMR-2017 IRP(adjusted)'!J61</f>
        <v>-472.87330000000418</v>
      </c>
      <c r="K61" s="12">
        <f>'Tbl 4.4 Summer-17 Update'!K61-'Tbl 4.6 SMR-2017 IRP(adjusted)'!K61</f>
        <v>-526.94189999999924</v>
      </c>
      <c r="L61" s="12">
        <f>'Tbl 4.4 Summer-17 Update'!L61-'Tbl 4.6 SMR-2017 IRP(adjusted)'!L61</f>
        <v>-506.76920000000007</v>
      </c>
      <c r="M61" s="12">
        <f>'Tbl 4.4 Summer-17 Update'!M61-'Tbl 4.6 SMR-2017 IRP(adjusted)'!M61</f>
        <v>-571.83479999999997</v>
      </c>
      <c r="O61" s="13" t="s">
        <v>56</v>
      </c>
      <c r="P61" s="12">
        <f>'Tbl 4.4 Summer-17 Update'!P61-'Tbl 4.6 SMR-2017 IRP(adjusted)'!P61</f>
        <v>-334.66190000000097</v>
      </c>
      <c r="Q61" s="12">
        <f>'Tbl 4.4 Summer-17 Update'!Q61-'Tbl 4.6 SMR-2017 IRP(adjusted)'!Q61</f>
        <v>0</v>
      </c>
      <c r="R61" s="12">
        <f>'Tbl 4.4 Summer-17 Update'!R61-'Tbl 4.6 SMR-2017 IRP(adjusted)'!R61</f>
        <v>0</v>
      </c>
      <c r="S61" s="12">
        <f>'Tbl 4.4 Summer-17 Update'!S61-'Tbl 4.6 SMR-2017 IRP(adjusted)'!S61</f>
        <v>0</v>
      </c>
      <c r="T61" s="12">
        <f>'Tbl 4.4 Summer-17 Update'!T61-'Tbl 4.6 SMR-2017 IRP(adjusted)'!T61</f>
        <v>0</v>
      </c>
      <c r="U61" s="12">
        <f>'Tbl 4.4 Summer-17 Update'!U61-'Tbl 4.6 SMR-2017 IRP(adjusted)'!U61</f>
        <v>0</v>
      </c>
      <c r="V61" s="12">
        <f>'Tbl 4.4 Summer-17 Update'!V61-'Tbl 4.6 SMR-2017 IRP(adjusted)'!V61</f>
        <v>0</v>
      </c>
      <c r="W61" s="12">
        <f>'Tbl 4.4 Summer-17 Update'!W61-'Tbl 4.6 SMR-2017 IRP(adjusted)'!W61</f>
        <v>0</v>
      </c>
      <c r="X61" s="12">
        <f>'Tbl 4.4 Summer-17 Update'!X61-'Tbl 4.6 SMR-2017 IRP(adjusted)'!X61</f>
        <v>0</v>
      </c>
    </row>
    <row r="62" spans="2:26" x14ac:dyDescent="0.25">
      <c r="B62" s="23" t="s">
        <v>35</v>
      </c>
      <c r="C62" s="12">
        <f>'Tbl 4.4 Summer-17 Update'!C62-'Tbl 4.6 SMR-2017 IRP(adjusted)'!C62</f>
        <v>0</v>
      </c>
      <c r="D62" s="12">
        <f>'Tbl 4.4 Summer-17 Update'!D62-'Tbl 4.6 SMR-2017 IRP(adjusted)'!D62</f>
        <v>0</v>
      </c>
      <c r="E62" s="12">
        <f>'Tbl 4.4 Summer-17 Update'!E62-'Tbl 4.6 SMR-2017 IRP(adjusted)'!E62</f>
        <v>0</v>
      </c>
      <c r="F62" s="12">
        <f>'Tbl 4.4 Summer-17 Update'!F62-'Tbl 4.6 SMR-2017 IRP(adjusted)'!F62</f>
        <v>0</v>
      </c>
      <c r="G62" s="12">
        <f>'Tbl 4.4 Summer-17 Update'!G62-'Tbl 4.6 SMR-2017 IRP(adjusted)'!G62</f>
        <v>0</v>
      </c>
      <c r="H62" s="12">
        <f>'Tbl 4.4 Summer-17 Update'!H62-'Tbl 4.6 SMR-2017 IRP(adjusted)'!H62</f>
        <v>0</v>
      </c>
      <c r="I62" s="12">
        <f>'Tbl 4.4 Summer-17 Update'!I62-'Tbl 4.6 SMR-2017 IRP(adjusted)'!I62</f>
        <v>0</v>
      </c>
      <c r="J62" s="12">
        <f>'Tbl 4.4 Summer-17 Update'!J62-'Tbl 4.6 SMR-2017 IRP(adjusted)'!J62</f>
        <v>0</v>
      </c>
      <c r="K62" s="12">
        <f>'Tbl 4.4 Summer-17 Update'!K62-'Tbl 4.6 SMR-2017 IRP(adjusted)'!K62</f>
        <v>0</v>
      </c>
      <c r="L62" s="12">
        <f>'Tbl 4.4 Summer-17 Update'!L62-'Tbl 4.6 SMR-2017 IRP(adjusted)'!L62</f>
        <v>0</v>
      </c>
      <c r="M62" s="12">
        <f>'Tbl 4.4 Summer-17 Update'!M62-'Tbl 4.6 SMR-2017 IRP(adjusted)'!M62</f>
        <v>0</v>
      </c>
      <c r="O62" s="23" t="s">
        <v>35</v>
      </c>
      <c r="P62" s="12">
        <f>'Tbl 4.4 Summer-17 Update'!P62-'Tbl 4.6 SMR-2017 IRP(adjusted)'!P62</f>
        <v>225.16669999999726</v>
      </c>
      <c r="Q62" s="12">
        <f>'Tbl 4.4 Summer-17 Update'!Q62-'Tbl 4.6 SMR-2017 IRP(adjusted)'!Q62</f>
        <v>565.83059999999841</v>
      </c>
      <c r="R62" s="12">
        <f>'Tbl 4.4 Summer-17 Update'!R62-'Tbl 4.6 SMR-2017 IRP(adjusted)'!R62</f>
        <v>611.04189999999744</v>
      </c>
      <c r="S62" s="12">
        <f>'Tbl 4.4 Summer-17 Update'!S62-'Tbl 4.6 SMR-2017 IRP(adjusted)'!S62</f>
        <v>645.6952999999985</v>
      </c>
      <c r="T62" s="12">
        <f>'Tbl 4.4 Summer-17 Update'!T62-'Tbl 4.6 SMR-2017 IRP(adjusted)'!T62</f>
        <v>702.16919999999573</v>
      </c>
      <c r="U62" s="12">
        <f>'Tbl 4.4 Summer-17 Update'!U62-'Tbl 4.6 SMR-2017 IRP(adjusted)'!U62</f>
        <v>721.30849999999737</v>
      </c>
      <c r="V62" s="12">
        <f>'Tbl 4.4 Summer-17 Update'!V62-'Tbl 4.6 SMR-2017 IRP(adjusted)'!V62</f>
        <v>715.39380000000074</v>
      </c>
      <c r="W62" s="12">
        <f>'Tbl 4.4 Summer-17 Update'!W62-'Tbl 4.6 SMR-2017 IRP(adjusted)'!W62</f>
        <v>744.21759999999813</v>
      </c>
      <c r="X62" s="12">
        <f>'Tbl 4.4 Summer-17 Update'!X62-'Tbl 4.6 SMR-2017 IRP(adjusted)'!X62</f>
        <v>844.14399999999841</v>
      </c>
    </row>
    <row r="65" spans="2:2" ht="16.5" x14ac:dyDescent="0.25">
      <c r="B65" s="36" t="s">
        <v>61</v>
      </c>
    </row>
  </sheetData>
  <pageMargins left="0.25" right="0.25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5"/>
  <sheetViews>
    <sheetView showGridLines="0" workbookViewId="0"/>
  </sheetViews>
  <sheetFormatPr defaultRowHeight="15" x14ac:dyDescent="0.25"/>
  <cols>
    <col min="1" max="1" width="4.7109375" style="39" customWidth="1"/>
    <col min="2" max="2" width="36.140625" style="39" customWidth="1"/>
    <col min="3" max="3" width="8.140625" style="39" hidden="1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12" width="8.28515625" style="39" customWidth="1"/>
    <col min="13" max="13" width="15.7109375" style="39" customWidth="1"/>
    <col min="14" max="14" width="36.140625" style="39" customWidth="1"/>
    <col min="15" max="25" width="8.28515625" style="39" customWidth="1"/>
    <col min="26" max="26" width="2.28515625" style="39" customWidth="1"/>
    <col min="27" max="28" width="9.140625" style="39"/>
    <col min="29" max="29" width="62.85546875" style="39" customWidth="1"/>
    <col min="30" max="30" width="9.85546875" style="39" bestFit="1" customWidth="1"/>
    <col min="31" max="16384" width="9.140625" style="39"/>
  </cols>
  <sheetData>
    <row r="1" spans="2:24" x14ac:dyDescent="0.25">
      <c r="C1" s="9"/>
      <c r="D1" s="40"/>
      <c r="E1" s="40"/>
      <c r="F1" s="40"/>
    </row>
    <row r="2" spans="2:24" ht="18.75" x14ac:dyDescent="0.25">
      <c r="B2" s="45" t="s">
        <v>69</v>
      </c>
      <c r="D2" s="2"/>
      <c r="E2" s="3"/>
      <c r="F2" s="2"/>
      <c r="G2" s="2"/>
      <c r="H2" s="2"/>
      <c r="I2" s="2"/>
      <c r="J2" s="2"/>
      <c r="K2" s="2"/>
      <c r="L2" s="2"/>
      <c r="N2" s="1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 x14ac:dyDescent="0.25">
      <c r="B3" s="4"/>
      <c r="D3" s="5"/>
      <c r="E3" s="6"/>
      <c r="F3" s="5"/>
      <c r="G3" s="5"/>
      <c r="H3" s="5"/>
      <c r="I3" s="5"/>
      <c r="J3" s="5"/>
      <c r="K3" s="5"/>
      <c r="L3" s="5"/>
      <c r="N3" s="4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N4" s="7"/>
      <c r="O4" s="8"/>
      <c r="P4" s="8"/>
      <c r="Q4" s="8"/>
      <c r="R4" s="8"/>
      <c r="S4" s="8"/>
      <c r="T4" s="8"/>
      <c r="U4" s="8"/>
      <c r="V4" s="8"/>
      <c r="W4" s="8"/>
      <c r="X4" s="8"/>
    </row>
    <row r="5" spans="2:24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N5" s="9" t="s">
        <v>1</v>
      </c>
      <c r="O5" s="10">
        <v>2027</v>
      </c>
      <c r="P5" s="10">
        <v>2028</v>
      </c>
      <c r="Q5" s="10">
        <v>2029</v>
      </c>
      <c r="R5" s="10">
        <v>2030</v>
      </c>
      <c r="S5" s="10">
        <v>2031</v>
      </c>
      <c r="T5" s="10">
        <v>2032</v>
      </c>
      <c r="U5" s="10">
        <v>2033</v>
      </c>
      <c r="V5" s="10">
        <v>2034</v>
      </c>
      <c r="W5" s="10">
        <v>2035</v>
      </c>
      <c r="X5" s="10">
        <v>2036</v>
      </c>
    </row>
    <row r="6" spans="2:24" x14ac:dyDescent="0.25">
      <c r="B6" s="37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N6" s="37" t="s">
        <v>2</v>
      </c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2:24" x14ac:dyDescent="0.25">
      <c r="B7" s="11" t="s">
        <v>3</v>
      </c>
      <c r="C7" s="12">
        <f>'Tbl 4.5 Winter-17 Update'!C7-'Tbl 4.7 Wtr-2017 IRP(adjusted)'!C7</f>
        <v>-0.74000000000069122</v>
      </c>
      <c r="D7" s="12">
        <f>'Tbl 4.5 Winter-17 Update'!D7-'Tbl 4.7 Wtr-2017 IRP(adjusted)'!D7</f>
        <v>-0.74000000000069122</v>
      </c>
      <c r="E7" s="12">
        <f>'Tbl 4.5 Winter-17 Update'!E7-'Tbl 4.7 Wtr-2017 IRP(adjusted)'!E7</f>
        <v>-0.74000000000069122</v>
      </c>
      <c r="F7" s="12">
        <f>'Tbl 4.5 Winter-17 Update'!F7-'Tbl 4.7 Wtr-2017 IRP(adjusted)'!F7</f>
        <v>-0.74000000000069122</v>
      </c>
      <c r="G7" s="12">
        <f>'Tbl 4.5 Winter-17 Update'!G7-'Tbl 4.7 Wtr-2017 IRP(adjusted)'!G7</f>
        <v>-0.74000000000069122</v>
      </c>
      <c r="H7" s="12">
        <f>'Tbl 4.5 Winter-17 Update'!H7-'Tbl 4.7 Wtr-2017 IRP(adjusted)'!H7</f>
        <v>-0.74000000000069122</v>
      </c>
      <c r="I7" s="12">
        <f>'Tbl 4.5 Winter-17 Update'!I7-'Tbl 4.7 Wtr-2017 IRP(adjusted)'!I7</f>
        <v>-0.74000000000069122</v>
      </c>
      <c r="J7" s="12">
        <f>'Tbl 4.5 Winter-17 Update'!J7-'Tbl 4.7 Wtr-2017 IRP(adjusted)'!J7</f>
        <v>-0.74000000000069122</v>
      </c>
      <c r="K7" s="12">
        <f>'Tbl 4.5 Winter-17 Update'!K7-'Tbl 4.7 Wtr-2017 IRP(adjusted)'!K7</f>
        <v>3.0599999999985812</v>
      </c>
      <c r="L7" s="12">
        <f>'Tbl 4.5 Winter-17 Update'!L7-'Tbl 4.7 Wtr-2017 IRP(adjusted)'!L7</f>
        <v>10.1299999999992</v>
      </c>
      <c r="N7" s="11" t="s">
        <v>3</v>
      </c>
      <c r="O7" s="27">
        <f>'Tbl 4.5 Winter-17 Update'!M7-'Tbl 4.7 Wtr-2017 IRP(adjusted)'!M7</f>
        <v>10.1299999999992</v>
      </c>
      <c r="P7" s="12">
        <f>'Tbl 4.5 Winter-17 Update'!P7-'Tbl 4.7 Wtr-2017 IRP(adjusted)'!P7</f>
        <v>10.1299999999992</v>
      </c>
      <c r="Q7" s="12">
        <f>'Tbl 4.5 Winter-17 Update'!Q7-'Tbl 4.7 Wtr-2017 IRP(adjusted)'!Q7</f>
        <v>10.1299999999992</v>
      </c>
      <c r="R7" s="12">
        <f>'Tbl 4.5 Winter-17 Update'!R7-'Tbl 4.7 Wtr-2017 IRP(adjusted)'!R7</f>
        <v>10.12999999999829</v>
      </c>
      <c r="S7" s="12">
        <f>'Tbl 4.5 Winter-17 Update'!S7-'Tbl 4.7 Wtr-2017 IRP(adjusted)'!S7</f>
        <v>11.369999999998981</v>
      </c>
      <c r="T7" s="12">
        <f>'Tbl 4.5 Winter-17 Update'!T7-'Tbl 4.7 Wtr-2017 IRP(adjusted)'!T7</f>
        <v>11.369999999998981</v>
      </c>
      <c r="U7" s="12">
        <f>'Tbl 4.5 Winter-17 Update'!U7-'Tbl 4.7 Wtr-2017 IRP(adjusted)'!U7</f>
        <v>11.869999999998981</v>
      </c>
      <c r="V7" s="12">
        <f>'Tbl 4.5 Winter-17 Update'!V7-'Tbl 4.7 Wtr-2017 IRP(adjusted)'!V7</f>
        <v>11.869999999998981</v>
      </c>
      <c r="W7" s="12">
        <f>'Tbl 4.5 Winter-17 Update'!W7-'Tbl 4.7 Wtr-2017 IRP(adjusted)'!W7</f>
        <v>11.8700000000008</v>
      </c>
      <c r="X7" s="12">
        <f>'Tbl 4.5 Winter-17 Update'!X7-'Tbl 4.7 Wtr-2017 IRP(adjusted)'!X7</f>
        <v>11.8700000000008</v>
      </c>
    </row>
    <row r="8" spans="2:24" x14ac:dyDescent="0.25">
      <c r="B8" s="11" t="s">
        <v>4</v>
      </c>
      <c r="C8" s="12">
        <f>'Tbl 4.5 Winter-17 Update'!C8-'Tbl 4.7 Wtr-2017 IRP(adjusted)'!C8</f>
        <v>0</v>
      </c>
      <c r="D8" s="12">
        <f>'Tbl 4.5 Winter-17 Update'!D8-'Tbl 4.7 Wtr-2017 IRP(adjusted)'!D8</f>
        <v>-0.66999999999998749</v>
      </c>
      <c r="E8" s="12">
        <f>'Tbl 4.5 Winter-17 Update'!E8-'Tbl 4.7 Wtr-2017 IRP(adjusted)'!E8</f>
        <v>-0.66999999999998749</v>
      </c>
      <c r="F8" s="12">
        <f>'Tbl 4.5 Winter-17 Update'!F8-'Tbl 4.7 Wtr-2017 IRP(adjusted)'!F8</f>
        <v>-0.66999999999998749</v>
      </c>
      <c r="G8" s="12">
        <f>'Tbl 4.5 Winter-17 Update'!G8-'Tbl 4.7 Wtr-2017 IRP(adjusted)'!G8</f>
        <v>-0.66999999999998749</v>
      </c>
      <c r="H8" s="12">
        <f>'Tbl 4.5 Winter-17 Update'!H8-'Tbl 4.7 Wtr-2017 IRP(adjusted)'!H8</f>
        <v>-0.66999999999998749</v>
      </c>
      <c r="I8" s="12">
        <f>'Tbl 4.5 Winter-17 Update'!I8-'Tbl 4.7 Wtr-2017 IRP(adjusted)'!I8</f>
        <v>-0.66999999999998749</v>
      </c>
      <c r="J8" s="12">
        <f>'Tbl 4.5 Winter-17 Update'!J8-'Tbl 4.7 Wtr-2017 IRP(adjusted)'!J8</f>
        <v>-0.66999999999998749</v>
      </c>
      <c r="K8" s="12">
        <f>'Tbl 4.5 Winter-17 Update'!K8-'Tbl 4.7 Wtr-2017 IRP(adjusted)'!K8</f>
        <v>-0.66999999999998749</v>
      </c>
      <c r="L8" s="12">
        <f>'Tbl 4.5 Winter-17 Update'!L8-'Tbl 4.7 Wtr-2017 IRP(adjusted)'!L8</f>
        <v>-0.66999999999998749</v>
      </c>
      <c r="N8" s="11" t="s">
        <v>4</v>
      </c>
      <c r="O8" s="12">
        <f>'Tbl 4.5 Winter-17 Update'!M8-'Tbl 4.7 Wtr-2017 IRP(adjusted)'!M8</f>
        <v>-0.66999999999998749</v>
      </c>
      <c r="P8" s="12">
        <f>'Tbl 4.5 Winter-17 Update'!P8-'Tbl 4.7 Wtr-2017 IRP(adjusted)'!P8</f>
        <v>-0.66999999999998749</v>
      </c>
      <c r="Q8" s="12">
        <f>'Tbl 4.5 Winter-17 Update'!Q8-'Tbl 4.7 Wtr-2017 IRP(adjusted)'!Q8</f>
        <v>-0.66999999999998749</v>
      </c>
      <c r="R8" s="12">
        <f>'Tbl 4.5 Winter-17 Update'!R8-'Tbl 4.7 Wtr-2017 IRP(adjusted)'!R8</f>
        <v>-0.66999999999998749</v>
      </c>
      <c r="S8" s="12">
        <f>'Tbl 4.5 Winter-17 Update'!S8-'Tbl 4.7 Wtr-2017 IRP(adjusted)'!S8</f>
        <v>-0.66999999999998749</v>
      </c>
      <c r="T8" s="12">
        <f>'Tbl 4.5 Winter-17 Update'!T8-'Tbl 4.7 Wtr-2017 IRP(adjusted)'!T8</f>
        <v>-0.66999999999998749</v>
      </c>
      <c r="U8" s="12">
        <f>'Tbl 4.5 Winter-17 Update'!U8-'Tbl 4.7 Wtr-2017 IRP(adjusted)'!U8</f>
        <v>-0.66999999999998749</v>
      </c>
      <c r="V8" s="12">
        <f>'Tbl 4.5 Winter-17 Update'!V8-'Tbl 4.7 Wtr-2017 IRP(adjusted)'!V8</f>
        <v>-0.66999999999998749</v>
      </c>
      <c r="W8" s="12">
        <f>'Tbl 4.5 Winter-17 Update'!W8-'Tbl 4.7 Wtr-2017 IRP(adjusted)'!W8</f>
        <v>-0.66999999999998749</v>
      </c>
      <c r="X8" s="12">
        <f>'Tbl 4.5 Winter-17 Update'!X8-'Tbl 4.7 Wtr-2017 IRP(adjusted)'!X8</f>
        <v>-0.66999999999998749</v>
      </c>
    </row>
    <row r="9" spans="2:24" x14ac:dyDescent="0.25">
      <c r="B9" s="11" t="s">
        <v>5</v>
      </c>
      <c r="C9" s="12">
        <f>'Tbl 4.5 Winter-17 Update'!C9-'Tbl 4.7 Wtr-2017 IRP(adjusted)'!C9</f>
        <v>-3.1900000000000546</v>
      </c>
      <c r="D9" s="12">
        <f>'Tbl 4.5 Winter-17 Update'!D9-'Tbl 4.7 Wtr-2017 IRP(adjusted)'!D9</f>
        <v>-5.5200000000000387</v>
      </c>
      <c r="E9" s="12">
        <f>'Tbl 4.5 Winter-17 Update'!E9-'Tbl 4.7 Wtr-2017 IRP(adjusted)'!E9</f>
        <v>-2.1500000000000057</v>
      </c>
      <c r="F9" s="12">
        <f>'Tbl 4.5 Winter-17 Update'!F9-'Tbl 4.7 Wtr-2017 IRP(adjusted)'!F9</f>
        <v>-1.2700000000000387</v>
      </c>
      <c r="G9" s="12">
        <f>'Tbl 4.5 Winter-17 Update'!G9-'Tbl 4.7 Wtr-2017 IRP(adjusted)'!G9</f>
        <v>-1.2599999999999909</v>
      </c>
      <c r="H9" s="12">
        <f>'Tbl 4.5 Winter-17 Update'!H9-'Tbl 4.7 Wtr-2017 IRP(adjusted)'!H9</f>
        <v>-1.2599999999999909</v>
      </c>
      <c r="I9" s="12">
        <f>'Tbl 4.5 Winter-17 Update'!I9-'Tbl 4.7 Wtr-2017 IRP(adjusted)'!I9</f>
        <v>-1.25</v>
      </c>
      <c r="J9" s="12">
        <f>'Tbl 4.5 Winter-17 Update'!J9-'Tbl 4.7 Wtr-2017 IRP(adjusted)'!J9</f>
        <v>-1.25</v>
      </c>
      <c r="K9" s="12">
        <f>'Tbl 4.5 Winter-17 Update'!K9-'Tbl 4.7 Wtr-2017 IRP(adjusted)'!K9</f>
        <v>-1.2400000000000091</v>
      </c>
      <c r="L9" s="12">
        <f>'Tbl 4.5 Winter-17 Update'!L9-'Tbl 4.7 Wtr-2017 IRP(adjusted)'!L9</f>
        <v>-1.2400000000000091</v>
      </c>
      <c r="N9" s="11" t="s">
        <v>5</v>
      </c>
      <c r="O9" s="12">
        <f>'Tbl 4.5 Winter-17 Update'!M9-'Tbl 4.7 Wtr-2017 IRP(adjusted)'!M9</f>
        <v>-1.2300000000000182</v>
      </c>
      <c r="P9" s="12">
        <f>'Tbl 4.5 Winter-17 Update'!P9-'Tbl 4.7 Wtr-2017 IRP(adjusted)'!P9</f>
        <v>-1.2200000000000273</v>
      </c>
      <c r="Q9" s="12">
        <f>'Tbl 4.5 Winter-17 Update'!Q9-'Tbl 4.7 Wtr-2017 IRP(adjusted)'!Q9</f>
        <v>-1.2199999999999989</v>
      </c>
      <c r="R9" s="12">
        <f>'Tbl 4.5 Winter-17 Update'!R9-'Tbl 4.7 Wtr-2017 IRP(adjusted)'!R9</f>
        <v>-1.1099999999999994</v>
      </c>
      <c r="S9" s="12">
        <f>'Tbl 4.5 Winter-17 Update'!S9-'Tbl 4.7 Wtr-2017 IRP(adjusted)'!S9</f>
        <v>-1.1099999999999994</v>
      </c>
      <c r="T9" s="12">
        <f>'Tbl 4.5 Winter-17 Update'!T9-'Tbl 4.7 Wtr-2017 IRP(adjusted)'!T9</f>
        <v>-1.0999999999999801</v>
      </c>
      <c r="U9" s="12">
        <f>'Tbl 4.5 Winter-17 Update'!U9-'Tbl 4.7 Wtr-2017 IRP(adjusted)'!U9</f>
        <v>-1.0999999999999801</v>
      </c>
      <c r="V9" s="12">
        <f>'Tbl 4.5 Winter-17 Update'!V9-'Tbl 4.7 Wtr-2017 IRP(adjusted)'!V9</f>
        <v>-1.0899999999999892</v>
      </c>
      <c r="W9" s="12">
        <f>'Tbl 4.5 Winter-17 Update'!W9-'Tbl 4.7 Wtr-2017 IRP(adjusted)'!W9</f>
        <v>-1.0899999999999892</v>
      </c>
      <c r="X9" s="12">
        <f>'Tbl 4.5 Winter-17 Update'!X9-'Tbl 4.7 Wtr-2017 IRP(adjusted)'!X9</f>
        <v>-1.0799999999999983</v>
      </c>
    </row>
    <row r="10" spans="2:24" x14ac:dyDescent="0.25">
      <c r="B10" s="11" t="s">
        <v>57</v>
      </c>
      <c r="C10" s="12">
        <f>'Tbl 4.5 Winter-17 Update'!C10-'Tbl 4.7 Wtr-2017 IRP(adjusted)'!C10</f>
        <v>0</v>
      </c>
      <c r="D10" s="12">
        <f>'Tbl 4.5 Winter-17 Update'!D10-'Tbl 4.7 Wtr-2017 IRP(adjusted)'!D10</f>
        <v>0</v>
      </c>
      <c r="E10" s="12">
        <f>'Tbl 4.5 Winter-17 Update'!E10-'Tbl 4.7 Wtr-2017 IRP(adjusted)'!E10</f>
        <v>0</v>
      </c>
      <c r="F10" s="12">
        <f>'Tbl 4.5 Winter-17 Update'!F10-'Tbl 4.7 Wtr-2017 IRP(adjusted)'!F10</f>
        <v>0</v>
      </c>
      <c r="G10" s="12">
        <f>'Tbl 4.5 Winter-17 Update'!G10-'Tbl 4.7 Wtr-2017 IRP(adjusted)'!G10</f>
        <v>0</v>
      </c>
      <c r="H10" s="12">
        <f>'Tbl 4.5 Winter-17 Update'!H10-'Tbl 4.7 Wtr-2017 IRP(adjusted)'!H10</f>
        <v>0</v>
      </c>
      <c r="I10" s="12">
        <f>'Tbl 4.5 Winter-17 Update'!I10-'Tbl 4.7 Wtr-2017 IRP(adjusted)'!I10</f>
        <v>0</v>
      </c>
      <c r="J10" s="12">
        <f>'Tbl 4.5 Winter-17 Update'!J10-'Tbl 4.7 Wtr-2017 IRP(adjusted)'!J10</f>
        <v>0</v>
      </c>
      <c r="K10" s="12">
        <f>'Tbl 4.5 Winter-17 Update'!K10-'Tbl 4.7 Wtr-2017 IRP(adjusted)'!K10</f>
        <v>0</v>
      </c>
      <c r="L10" s="12">
        <f>'Tbl 4.5 Winter-17 Update'!L10-'Tbl 4.7 Wtr-2017 IRP(adjusted)'!L10</f>
        <v>0</v>
      </c>
      <c r="N10" s="11" t="s">
        <v>57</v>
      </c>
      <c r="O10" s="12">
        <f>'Tbl 4.5 Winter-17 Update'!M10-'Tbl 4.7 Wtr-2017 IRP(adjusted)'!M10</f>
        <v>0</v>
      </c>
      <c r="P10" s="12">
        <f>'Tbl 4.5 Winter-17 Update'!P10-'Tbl 4.7 Wtr-2017 IRP(adjusted)'!P10</f>
        <v>0</v>
      </c>
      <c r="Q10" s="12">
        <f>'Tbl 4.5 Winter-17 Update'!Q10-'Tbl 4.7 Wtr-2017 IRP(adjusted)'!Q10</f>
        <v>0</v>
      </c>
      <c r="R10" s="12">
        <f>'Tbl 4.5 Winter-17 Update'!R10-'Tbl 4.7 Wtr-2017 IRP(adjusted)'!R10</f>
        <v>0</v>
      </c>
      <c r="S10" s="12">
        <f>'Tbl 4.5 Winter-17 Update'!S10-'Tbl 4.7 Wtr-2017 IRP(adjusted)'!S10</f>
        <v>0</v>
      </c>
      <c r="T10" s="12">
        <f>'Tbl 4.5 Winter-17 Update'!T10-'Tbl 4.7 Wtr-2017 IRP(adjusted)'!T10</f>
        <v>0</v>
      </c>
      <c r="U10" s="12">
        <f>'Tbl 4.5 Winter-17 Update'!U10-'Tbl 4.7 Wtr-2017 IRP(adjusted)'!U10</f>
        <v>0</v>
      </c>
      <c r="V10" s="12">
        <f>'Tbl 4.5 Winter-17 Update'!V10-'Tbl 4.7 Wtr-2017 IRP(adjusted)'!V10</f>
        <v>0</v>
      </c>
      <c r="W10" s="12">
        <f>'Tbl 4.5 Winter-17 Update'!W10-'Tbl 4.7 Wtr-2017 IRP(adjusted)'!W10</f>
        <v>0</v>
      </c>
      <c r="X10" s="12">
        <f>'Tbl 4.5 Winter-17 Update'!X10-'Tbl 4.7 Wtr-2017 IRP(adjusted)'!X10</f>
        <v>0</v>
      </c>
    </row>
    <row r="11" spans="2:24" x14ac:dyDescent="0.25">
      <c r="B11" s="11" t="s">
        <v>6</v>
      </c>
      <c r="C11" s="12">
        <f>'Tbl 4.5 Winter-17 Update'!C11-'Tbl 4.7 Wtr-2017 IRP(adjusted)'!C11</f>
        <v>3.0999999999999091</v>
      </c>
      <c r="D11" s="12">
        <f>'Tbl 4.5 Winter-17 Update'!D11-'Tbl 4.7 Wtr-2017 IRP(adjusted)'!D11</f>
        <v>3.0999999999997954</v>
      </c>
      <c r="E11" s="12">
        <f>'Tbl 4.5 Winter-17 Update'!E11-'Tbl 4.7 Wtr-2017 IRP(adjusted)'!E11</f>
        <v>62.100000000000023</v>
      </c>
      <c r="F11" s="12">
        <f>'Tbl 4.5 Winter-17 Update'!F11-'Tbl 4.7 Wtr-2017 IRP(adjusted)'!F11</f>
        <v>63.229999999999791</v>
      </c>
      <c r="G11" s="12">
        <f>'Tbl 4.5 Winter-17 Update'!G11-'Tbl 4.7 Wtr-2017 IRP(adjusted)'!G11</f>
        <v>76.630000000000223</v>
      </c>
      <c r="H11" s="12">
        <f>'Tbl 4.5 Winter-17 Update'!H11-'Tbl 4.7 Wtr-2017 IRP(adjusted)'!H11</f>
        <v>77.810000000000173</v>
      </c>
      <c r="I11" s="12">
        <f>'Tbl 4.5 Winter-17 Update'!I11-'Tbl 4.7 Wtr-2017 IRP(adjusted)'!I11</f>
        <v>77.699999999999818</v>
      </c>
      <c r="J11" s="12">
        <f>'Tbl 4.5 Winter-17 Update'!J11-'Tbl 4.7 Wtr-2017 IRP(adjusted)'!J11</f>
        <v>77.589999999999918</v>
      </c>
      <c r="K11" s="12">
        <f>'Tbl 4.5 Winter-17 Update'!K11-'Tbl 4.7 Wtr-2017 IRP(adjusted)'!K11</f>
        <v>77.490000000000009</v>
      </c>
      <c r="L11" s="12">
        <f>'Tbl 4.5 Winter-17 Update'!L11-'Tbl 4.7 Wtr-2017 IRP(adjusted)'!L11</f>
        <v>76.920000000000073</v>
      </c>
      <c r="N11" s="11" t="s">
        <v>6</v>
      </c>
      <c r="O11" s="12">
        <f>'Tbl 4.5 Winter-17 Update'!M11-'Tbl 4.7 Wtr-2017 IRP(adjusted)'!M11</f>
        <v>76.809999999999832</v>
      </c>
      <c r="P11" s="12">
        <f>'Tbl 4.5 Winter-17 Update'!P11-'Tbl 4.7 Wtr-2017 IRP(adjusted)'!P11</f>
        <v>76.719999999999914</v>
      </c>
      <c r="Q11" s="12">
        <f>'Tbl 4.5 Winter-17 Update'!Q11-'Tbl 4.7 Wtr-2017 IRP(adjusted)'!Q11</f>
        <v>76.600000000000023</v>
      </c>
      <c r="R11" s="12">
        <f>'Tbl 4.5 Winter-17 Update'!R11-'Tbl 4.7 Wtr-2017 IRP(adjusted)'!R11</f>
        <v>76.489999999999782</v>
      </c>
      <c r="S11" s="12">
        <f>'Tbl 4.5 Winter-17 Update'!S11-'Tbl 4.7 Wtr-2017 IRP(adjusted)'!S11</f>
        <v>76.399999999999864</v>
      </c>
      <c r="T11" s="12">
        <f>'Tbl 4.5 Winter-17 Update'!T11-'Tbl 4.7 Wtr-2017 IRP(adjusted)'!T11</f>
        <v>76.279999999999973</v>
      </c>
      <c r="U11" s="12">
        <f>'Tbl 4.5 Winter-17 Update'!U11-'Tbl 4.7 Wtr-2017 IRP(adjusted)'!U11</f>
        <v>76.190000000000055</v>
      </c>
      <c r="V11" s="12">
        <f>'Tbl 4.5 Winter-17 Update'!V11-'Tbl 4.7 Wtr-2017 IRP(adjusted)'!V11</f>
        <v>76.079999999999814</v>
      </c>
      <c r="W11" s="12">
        <f>'Tbl 4.5 Winter-17 Update'!W11-'Tbl 4.7 Wtr-2017 IRP(adjusted)'!W11</f>
        <v>77.619999999999948</v>
      </c>
      <c r="X11" s="12">
        <f>'Tbl 4.5 Winter-17 Update'!X11-'Tbl 4.7 Wtr-2017 IRP(adjusted)'!X11</f>
        <v>66.129999999999981</v>
      </c>
    </row>
    <row r="12" spans="2:24" x14ac:dyDescent="0.25">
      <c r="B12" s="11" t="s">
        <v>7</v>
      </c>
      <c r="C12" s="12">
        <f>'Tbl 4.5 Winter-17 Update'!C12-'Tbl 4.7 Wtr-2017 IRP(adjusted)'!C12</f>
        <v>-21.2</v>
      </c>
      <c r="D12" s="12">
        <f>'Tbl 4.5 Winter-17 Update'!D12-'Tbl 4.7 Wtr-2017 IRP(adjusted)'!D12</f>
        <v>-21.2</v>
      </c>
      <c r="E12" s="12">
        <f>'Tbl 4.5 Winter-17 Update'!E12-'Tbl 4.7 Wtr-2017 IRP(adjusted)'!E12</f>
        <v>-21.2</v>
      </c>
      <c r="F12" s="12">
        <f>'Tbl 4.5 Winter-17 Update'!F12-'Tbl 4.7 Wtr-2017 IRP(adjusted)'!F12</f>
        <v>-21.2</v>
      </c>
      <c r="G12" s="12">
        <f>'Tbl 4.5 Winter-17 Update'!G12-'Tbl 4.7 Wtr-2017 IRP(adjusted)'!G12</f>
        <v>-21.2</v>
      </c>
      <c r="H12" s="12">
        <f>'Tbl 4.5 Winter-17 Update'!H12-'Tbl 4.7 Wtr-2017 IRP(adjusted)'!H12</f>
        <v>-21.2</v>
      </c>
      <c r="I12" s="12">
        <f>'Tbl 4.5 Winter-17 Update'!I12-'Tbl 4.7 Wtr-2017 IRP(adjusted)'!I12</f>
        <v>-21.2</v>
      </c>
      <c r="J12" s="12">
        <f>'Tbl 4.5 Winter-17 Update'!J12-'Tbl 4.7 Wtr-2017 IRP(adjusted)'!J12</f>
        <v>-21.2</v>
      </c>
      <c r="K12" s="12">
        <f>'Tbl 4.5 Winter-17 Update'!K12-'Tbl 4.7 Wtr-2017 IRP(adjusted)'!K12</f>
        <v>-21.2</v>
      </c>
      <c r="L12" s="12">
        <f>'Tbl 4.5 Winter-17 Update'!L12-'Tbl 4.7 Wtr-2017 IRP(adjusted)'!L12</f>
        <v>-21.2</v>
      </c>
      <c r="N12" s="11" t="s">
        <v>7</v>
      </c>
      <c r="O12" s="27">
        <f>'Tbl 4.5 Winter-17 Update'!M12-'Tbl 4.7 Wtr-2017 IRP(adjusted)'!M12</f>
        <v>-21.2</v>
      </c>
      <c r="P12" s="12">
        <f>'Tbl 4.5 Winter-17 Update'!P12-'Tbl 4.7 Wtr-2017 IRP(adjusted)'!P12</f>
        <v>-21.2</v>
      </c>
      <c r="Q12" s="12">
        <f>'Tbl 4.5 Winter-17 Update'!Q12-'Tbl 4.7 Wtr-2017 IRP(adjusted)'!Q12</f>
        <v>-21.2</v>
      </c>
      <c r="R12" s="12">
        <f>'Tbl 4.5 Winter-17 Update'!R12-'Tbl 4.7 Wtr-2017 IRP(adjusted)'!R12</f>
        <v>-21.2</v>
      </c>
      <c r="S12" s="12">
        <f>'Tbl 4.5 Winter-17 Update'!S12-'Tbl 4.7 Wtr-2017 IRP(adjusted)'!S12</f>
        <v>-21.2</v>
      </c>
      <c r="T12" s="12">
        <f>'Tbl 4.5 Winter-17 Update'!T12-'Tbl 4.7 Wtr-2017 IRP(adjusted)'!T12</f>
        <v>-21.2</v>
      </c>
      <c r="U12" s="12">
        <f>'Tbl 4.5 Winter-17 Update'!U12-'Tbl 4.7 Wtr-2017 IRP(adjusted)'!U12</f>
        <v>-21.2</v>
      </c>
      <c r="V12" s="12">
        <f>'Tbl 4.5 Winter-17 Update'!V12-'Tbl 4.7 Wtr-2017 IRP(adjusted)'!V12</f>
        <v>-21.2</v>
      </c>
      <c r="W12" s="12">
        <f>'Tbl 4.5 Winter-17 Update'!W12-'Tbl 4.7 Wtr-2017 IRP(adjusted)'!W12</f>
        <v>-21.2</v>
      </c>
      <c r="X12" s="12">
        <f>'Tbl 4.5 Winter-17 Update'!X12-'Tbl 4.7 Wtr-2017 IRP(adjusted)'!X12</f>
        <v>-21.2</v>
      </c>
    </row>
    <row r="13" spans="2:24" x14ac:dyDescent="0.25">
      <c r="B13" s="11" t="s">
        <v>58</v>
      </c>
      <c r="C13" s="12">
        <f>'Tbl 4.5 Winter-17 Update'!C13-'Tbl 4.7 Wtr-2017 IRP(adjusted)'!C13</f>
        <v>-2.8000000000000114</v>
      </c>
      <c r="D13" s="12">
        <f>'Tbl 4.5 Winter-17 Update'!D13-'Tbl 4.7 Wtr-2017 IRP(adjusted)'!D13</f>
        <v>-2.8000000000000114</v>
      </c>
      <c r="E13" s="12">
        <f>'Tbl 4.5 Winter-17 Update'!E13-'Tbl 4.7 Wtr-2017 IRP(adjusted)'!E13</f>
        <v>-2.8000000000000114</v>
      </c>
      <c r="F13" s="12">
        <f>'Tbl 4.5 Winter-17 Update'!F13-'Tbl 4.7 Wtr-2017 IRP(adjusted)'!F13</f>
        <v>-2.8000000000000114</v>
      </c>
      <c r="G13" s="12">
        <f>'Tbl 4.5 Winter-17 Update'!G13-'Tbl 4.7 Wtr-2017 IRP(adjusted)'!G13</f>
        <v>-2.8000000000000114</v>
      </c>
      <c r="H13" s="12">
        <f>'Tbl 4.5 Winter-17 Update'!H13-'Tbl 4.7 Wtr-2017 IRP(adjusted)'!H13</f>
        <v>-2.8000000000000114</v>
      </c>
      <c r="I13" s="12">
        <f>'Tbl 4.5 Winter-17 Update'!I13-'Tbl 4.7 Wtr-2017 IRP(adjusted)'!I13</f>
        <v>-2.8000000000000114</v>
      </c>
      <c r="J13" s="12">
        <f>'Tbl 4.5 Winter-17 Update'!J13-'Tbl 4.7 Wtr-2017 IRP(adjusted)'!J13</f>
        <v>-2.8000000000000114</v>
      </c>
      <c r="K13" s="12">
        <f>'Tbl 4.5 Winter-17 Update'!K13-'Tbl 4.7 Wtr-2017 IRP(adjusted)'!K13</f>
        <v>-2.8000000000000114</v>
      </c>
      <c r="L13" s="12">
        <f>'Tbl 4.5 Winter-17 Update'!L13-'Tbl 4.7 Wtr-2017 IRP(adjusted)'!L13</f>
        <v>-2.7999999999999829</v>
      </c>
      <c r="N13" s="11" t="s">
        <v>58</v>
      </c>
      <c r="O13" s="12">
        <f>'Tbl 4.5 Winter-17 Update'!M13-'Tbl 4.7 Wtr-2017 IRP(adjusted)'!M13</f>
        <v>-2.7999999999999829</v>
      </c>
      <c r="P13" s="12">
        <f>'Tbl 4.5 Winter-17 Update'!P13-'Tbl 4.7 Wtr-2017 IRP(adjusted)'!P13</f>
        <v>-2.7999999999999829</v>
      </c>
      <c r="Q13" s="12">
        <f>'Tbl 4.5 Winter-17 Update'!Q13-'Tbl 4.7 Wtr-2017 IRP(adjusted)'!Q13</f>
        <v>-2.7999999999999829</v>
      </c>
      <c r="R13" s="27">
        <f>'Tbl 4.5 Winter-17 Update'!R13-'Tbl 4.7 Wtr-2017 IRP(adjusted)'!R13</f>
        <v>-2.7999999999999829</v>
      </c>
      <c r="S13" s="12">
        <f>'Tbl 4.5 Winter-17 Update'!S13-'Tbl 4.7 Wtr-2017 IRP(adjusted)'!S13</f>
        <v>0</v>
      </c>
      <c r="T13" s="12">
        <f>'Tbl 4.5 Winter-17 Update'!T13-'Tbl 4.7 Wtr-2017 IRP(adjusted)'!T13</f>
        <v>0</v>
      </c>
      <c r="U13" s="12">
        <f>'Tbl 4.5 Winter-17 Update'!U13-'Tbl 4.7 Wtr-2017 IRP(adjusted)'!U13</f>
        <v>0</v>
      </c>
      <c r="V13" s="12">
        <f>'Tbl 4.5 Winter-17 Update'!V13-'Tbl 4.7 Wtr-2017 IRP(adjusted)'!V13</f>
        <v>0</v>
      </c>
      <c r="W13" s="12">
        <f>'Tbl 4.5 Winter-17 Update'!W13-'Tbl 4.7 Wtr-2017 IRP(adjusted)'!W13</f>
        <v>0</v>
      </c>
      <c r="X13" s="12">
        <f>'Tbl 4.5 Winter-17 Update'!X13-'Tbl 4.7 Wtr-2017 IRP(adjusted)'!X13</f>
        <v>0</v>
      </c>
    </row>
    <row r="14" spans="2:24" x14ac:dyDescent="0.25">
      <c r="B14" s="11" t="s">
        <v>8</v>
      </c>
      <c r="C14" s="12">
        <f>'Tbl 4.5 Winter-17 Update'!C14-'Tbl 4.7 Wtr-2017 IRP(adjusted)'!C14</f>
        <v>2.5999999999999943</v>
      </c>
      <c r="D14" s="12">
        <f>'Tbl 4.5 Winter-17 Update'!D14-'Tbl 4.7 Wtr-2017 IRP(adjusted)'!D14</f>
        <v>2.5999999999999943</v>
      </c>
      <c r="E14" s="12">
        <f>'Tbl 4.5 Winter-17 Update'!E14-'Tbl 4.7 Wtr-2017 IRP(adjusted)'!E14</f>
        <v>2.5999999999999943</v>
      </c>
      <c r="F14" s="12">
        <f>'Tbl 4.5 Winter-17 Update'!F14-'Tbl 4.7 Wtr-2017 IRP(adjusted)'!F14</f>
        <v>2.5999999999999943</v>
      </c>
      <c r="G14" s="12">
        <f>'Tbl 4.5 Winter-17 Update'!G14-'Tbl 4.7 Wtr-2017 IRP(adjusted)'!G14</f>
        <v>2.5999999999999943</v>
      </c>
      <c r="H14" s="12">
        <f>'Tbl 4.5 Winter-17 Update'!H14-'Tbl 4.7 Wtr-2017 IRP(adjusted)'!H14</f>
        <v>2.5999999999999943</v>
      </c>
      <c r="I14" s="12">
        <f>'Tbl 4.5 Winter-17 Update'!I14-'Tbl 4.7 Wtr-2017 IRP(adjusted)'!I14</f>
        <v>2.5999999999999943</v>
      </c>
      <c r="J14" s="12">
        <f>'Tbl 4.5 Winter-17 Update'!J14-'Tbl 4.7 Wtr-2017 IRP(adjusted)'!J14</f>
        <v>2.5999999999999943</v>
      </c>
      <c r="K14" s="12">
        <f>'Tbl 4.5 Winter-17 Update'!K14-'Tbl 4.7 Wtr-2017 IRP(adjusted)'!K14</f>
        <v>2.5999999999999943</v>
      </c>
      <c r="L14" s="12">
        <f>'Tbl 4.5 Winter-17 Update'!L14-'Tbl 4.7 Wtr-2017 IRP(adjusted)'!L14</f>
        <v>2.5999999999999943</v>
      </c>
      <c r="N14" s="11" t="s">
        <v>8</v>
      </c>
      <c r="O14" s="12">
        <f>'Tbl 4.5 Winter-17 Update'!M14-'Tbl 4.7 Wtr-2017 IRP(adjusted)'!M14</f>
        <v>2.5999999999999943</v>
      </c>
      <c r="P14" s="12">
        <f>'Tbl 4.5 Winter-17 Update'!P14-'Tbl 4.7 Wtr-2017 IRP(adjusted)'!P14</f>
        <v>2.5999999999999943</v>
      </c>
      <c r="Q14" s="12">
        <f>'Tbl 4.5 Winter-17 Update'!Q14-'Tbl 4.7 Wtr-2017 IRP(adjusted)'!Q14</f>
        <v>2.5999999999999943</v>
      </c>
      <c r="R14" s="12">
        <f>'Tbl 4.5 Winter-17 Update'!R14-'Tbl 4.7 Wtr-2017 IRP(adjusted)'!R14</f>
        <v>2.5999999999999943</v>
      </c>
      <c r="S14" s="12">
        <f>'Tbl 4.5 Winter-17 Update'!S14-'Tbl 4.7 Wtr-2017 IRP(adjusted)'!S14</f>
        <v>2.5999999999999943</v>
      </c>
      <c r="T14" s="12">
        <f>'Tbl 4.5 Winter-17 Update'!T14-'Tbl 4.7 Wtr-2017 IRP(adjusted)'!T14</f>
        <v>2.5999999999999943</v>
      </c>
      <c r="U14" s="12">
        <f>'Tbl 4.5 Winter-17 Update'!U14-'Tbl 4.7 Wtr-2017 IRP(adjusted)'!U14</f>
        <v>2.5999999999999943</v>
      </c>
      <c r="V14" s="12">
        <f>'Tbl 4.5 Winter-17 Update'!V14-'Tbl 4.7 Wtr-2017 IRP(adjusted)'!V14</f>
        <v>2.5999999999999943</v>
      </c>
      <c r="W14" s="12">
        <f>'Tbl 4.5 Winter-17 Update'!W14-'Tbl 4.7 Wtr-2017 IRP(adjusted)'!W14</f>
        <v>2.5999999999999943</v>
      </c>
      <c r="X14" s="12">
        <f>'Tbl 4.5 Winter-17 Update'!X14-'Tbl 4.7 Wtr-2017 IRP(adjusted)'!X14</f>
        <v>2.5999999999999943</v>
      </c>
    </row>
    <row r="15" spans="2:24" x14ac:dyDescent="0.25">
      <c r="B15" s="13" t="s">
        <v>9</v>
      </c>
      <c r="C15" s="14">
        <f>'Tbl 4.5 Winter-17 Update'!C15-'Tbl 4.7 Wtr-2017 IRP(adjusted)'!C15</f>
        <v>-22.230000000001382</v>
      </c>
      <c r="D15" s="14">
        <f>'Tbl 4.5 Winter-17 Update'!D15-'Tbl 4.7 Wtr-2017 IRP(adjusted)'!D15</f>
        <v>-25.230000000002292</v>
      </c>
      <c r="E15" s="14">
        <f>'Tbl 4.5 Winter-17 Update'!E15-'Tbl 4.7 Wtr-2017 IRP(adjusted)'!E15</f>
        <v>37.139999999998508</v>
      </c>
      <c r="F15" s="14">
        <f>'Tbl 4.5 Winter-17 Update'!F15-'Tbl 4.7 Wtr-2017 IRP(adjusted)'!F15</f>
        <v>39.149999999998727</v>
      </c>
      <c r="G15" s="14">
        <f>'Tbl 4.5 Winter-17 Update'!G15-'Tbl 4.7 Wtr-2017 IRP(adjusted)'!G15</f>
        <v>52.559999999999491</v>
      </c>
      <c r="H15" s="14">
        <f>'Tbl 4.5 Winter-17 Update'!H15-'Tbl 4.7 Wtr-2017 IRP(adjusted)'!H15</f>
        <v>53.739999999999782</v>
      </c>
      <c r="I15" s="14">
        <f>'Tbl 4.5 Winter-17 Update'!I15-'Tbl 4.7 Wtr-2017 IRP(adjusted)'!I15</f>
        <v>53.639999999998508</v>
      </c>
      <c r="J15" s="14">
        <f>'Tbl 4.5 Winter-17 Update'!J15-'Tbl 4.7 Wtr-2017 IRP(adjusted)'!J15</f>
        <v>53.529999999999745</v>
      </c>
      <c r="K15" s="14">
        <f>'Tbl 4.5 Winter-17 Update'!K15-'Tbl 4.7 Wtr-2017 IRP(adjusted)'!K15</f>
        <v>57.239999999998872</v>
      </c>
      <c r="L15" s="14">
        <f>'Tbl 4.5 Winter-17 Update'!L15-'Tbl 4.7 Wtr-2017 IRP(adjusted)'!L15</f>
        <v>63.739999999998872</v>
      </c>
      <c r="N15" s="13" t="s">
        <v>9</v>
      </c>
      <c r="O15" s="14">
        <f>'Tbl 4.5 Winter-17 Update'!M15-'Tbl 4.7 Wtr-2017 IRP(adjusted)'!M15</f>
        <v>63.639999999999418</v>
      </c>
      <c r="P15" s="14">
        <f>'Tbl 4.5 Winter-17 Update'!P15-'Tbl 4.7 Wtr-2017 IRP(adjusted)'!P15</f>
        <v>63.559999999998581</v>
      </c>
      <c r="Q15" s="14">
        <f>'Tbl 4.5 Winter-17 Update'!Q15-'Tbl 4.7 Wtr-2017 IRP(adjusted)'!Q15</f>
        <v>63.439999999997781</v>
      </c>
      <c r="R15" s="14">
        <f>'Tbl 4.5 Winter-17 Update'!R15-'Tbl 4.7 Wtr-2017 IRP(adjusted)'!R15</f>
        <v>63.439999999996871</v>
      </c>
      <c r="S15" s="14">
        <f>'Tbl 4.5 Winter-17 Update'!S15-'Tbl 4.7 Wtr-2017 IRP(adjusted)'!S15</f>
        <v>67.389999999997599</v>
      </c>
      <c r="T15" s="14">
        <f>'Tbl 4.5 Winter-17 Update'!T15-'Tbl 4.7 Wtr-2017 IRP(adjusted)'!T15</f>
        <v>67.279999999997926</v>
      </c>
      <c r="U15" s="14">
        <f>'Tbl 4.5 Winter-17 Update'!U15-'Tbl 4.7 Wtr-2017 IRP(adjusted)'!U15</f>
        <v>67.68999999999869</v>
      </c>
      <c r="V15" s="14">
        <f>'Tbl 4.5 Winter-17 Update'!V15-'Tbl 4.7 Wtr-2017 IRP(adjusted)'!V15</f>
        <v>67.589999999998327</v>
      </c>
      <c r="W15" s="14">
        <f>'Tbl 4.5 Winter-17 Update'!W15-'Tbl 4.7 Wtr-2017 IRP(adjusted)'!W15</f>
        <v>69.130000000000109</v>
      </c>
      <c r="X15" s="14">
        <f>'Tbl 4.5 Winter-17 Update'!X15-'Tbl 4.7 Wtr-2017 IRP(adjusted)'!X15</f>
        <v>57.649999999999636</v>
      </c>
    </row>
    <row r="16" spans="2:24" ht="6.95" customHeight="1" x14ac:dyDescent="0.25">
      <c r="B16" s="13"/>
      <c r="C16" s="15"/>
      <c r="D16" s="15"/>
      <c r="E16" s="42"/>
      <c r="F16" s="42"/>
      <c r="G16" s="42"/>
      <c r="H16" s="42"/>
      <c r="I16" s="42"/>
      <c r="J16" s="15"/>
      <c r="K16" s="42"/>
      <c r="L16" s="15"/>
      <c r="N16" s="13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2:26" x14ac:dyDescent="0.25">
      <c r="B17" s="11" t="s">
        <v>11</v>
      </c>
      <c r="C17" s="12">
        <f>'Tbl 4.5 Winter-17 Update'!C17-'Tbl 4.7 Wtr-2017 IRP(adjusted)'!C17</f>
        <v>-37.524999999999636</v>
      </c>
      <c r="D17" s="12">
        <f>'Tbl 4.5 Winter-17 Update'!D17-'Tbl 4.7 Wtr-2017 IRP(adjusted)'!D17</f>
        <v>-59.968999999999141</v>
      </c>
      <c r="E17" s="12">
        <f>'Tbl 4.5 Winter-17 Update'!E17-'Tbl 4.7 Wtr-2017 IRP(adjusted)'!E17</f>
        <v>-101.68000000000029</v>
      </c>
      <c r="F17" s="12">
        <f>'Tbl 4.5 Winter-17 Update'!F17-'Tbl 4.7 Wtr-2017 IRP(adjusted)'!F17</f>
        <v>24.509000000000015</v>
      </c>
      <c r="G17" s="12">
        <f>'Tbl 4.5 Winter-17 Update'!G17-'Tbl 4.7 Wtr-2017 IRP(adjusted)'!G17</f>
        <v>-107.98599999999806</v>
      </c>
      <c r="H17" s="12">
        <f>'Tbl 4.5 Winter-17 Update'!H17-'Tbl 4.7 Wtr-2017 IRP(adjusted)'!H17</f>
        <v>-125.77199999999903</v>
      </c>
      <c r="I17" s="12">
        <f>'Tbl 4.5 Winter-17 Update'!I17-'Tbl 4.7 Wtr-2017 IRP(adjusted)'!I17</f>
        <v>-146.65999999999894</v>
      </c>
      <c r="J17" s="12">
        <f>'Tbl 4.5 Winter-17 Update'!J17-'Tbl 4.7 Wtr-2017 IRP(adjusted)'!J17</f>
        <v>-142.78799999999956</v>
      </c>
      <c r="K17" s="12">
        <f>'Tbl 4.5 Winter-17 Update'!K17-'Tbl 4.7 Wtr-2017 IRP(adjusted)'!K17</f>
        <v>-51.469999999999345</v>
      </c>
      <c r="L17" s="12">
        <f>'Tbl 4.5 Winter-17 Update'!L17-'Tbl 4.7 Wtr-2017 IRP(adjusted)'!L17</f>
        <v>-130.59699999999975</v>
      </c>
      <c r="N17" s="11" t="s">
        <v>11</v>
      </c>
      <c r="O17" s="12">
        <f>'Tbl 4.5 Winter-17 Update'!M17-'Tbl 4.7 Wtr-2017 IRP(adjusted)'!M17</f>
        <v>-267.09500000000025</v>
      </c>
      <c r="P17" s="12">
        <f>'Tbl 4.5 Winter-17 Update'!P17-'Tbl 4.7 Wtr-2017 IRP(adjusted)'!P17</f>
        <v>-295.6760000000013</v>
      </c>
      <c r="Q17" s="12">
        <f>'Tbl 4.5 Winter-17 Update'!Q17-'Tbl 4.7 Wtr-2017 IRP(adjusted)'!Q17</f>
        <v>-323.44099999999798</v>
      </c>
      <c r="R17" s="12">
        <f>'Tbl 4.5 Winter-17 Update'!R17-'Tbl 4.7 Wtr-2017 IRP(adjusted)'!R17</f>
        <v>-347.82899999999972</v>
      </c>
      <c r="S17" s="12">
        <f>'Tbl 4.5 Winter-17 Update'!S17-'Tbl 4.7 Wtr-2017 IRP(adjusted)'!S17</f>
        <v>-223.44099999999889</v>
      </c>
      <c r="T17" s="12">
        <f>'Tbl 4.5 Winter-17 Update'!T17-'Tbl 4.7 Wtr-2017 IRP(adjusted)'!T17</f>
        <v>-372.83399999999983</v>
      </c>
      <c r="U17" s="12">
        <f>'Tbl 4.5 Winter-17 Update'!U17-'Tbl 4.7 Wtr-2017 IRP(adjusted)'!U17</f>
        <v>-394.90800000000036</v>
      </c>
      <c r="V17" s="12">
        <f>'Tbl 4.5 Winter-17 Update'!V17-'Tbl 4.7 Wtr-2017 IRP(adjusted)'!V17</f>
        <v>-421.55099999999948</v>
      </c>
      <c r="W17" s="12">
        <f>'Tbl 4.5 Winter-17 Update'!W17-'Tbl 4.7 Wtr-2017 IRP(adjusted)'!W17</f>
        <v>-453.51400000000012</v>
      </c>
      <c r="X17" s="12">
        <f>'Tbl 4.5 Winter-17 Update'!X17-'Tbl 4.7 Wtr-2017 IRP(adjusted)'!X17</f>
        <v>-439.28999999999996</v>
      </c>
    </row>
    <row r="18" spans="2:26" x14ac:dyDescent="0.25">
      <c r="B18" s="16" t="s">
        <v>13</v>
      </c>
      <c r="C18" s="12">
        <f>'Tbl 4.5 Winter-17 Update'!C18-'Tbl 4.7 Wtr-2017 IRP(adjusted)'!C18</f>
        <v>12.125000000000002</v>
      </c>
      <c r="D18" s="12">
        <f>'Tbl 4.5 Winter-17 Update'!D18-'Tbl 4.7 Wtr-2017 IRP(adjusted)'!D18</f>
        <v>20.068999999999999</v>
      </c>
      <c r="E18" s="12">
        <f>'Tbl 4.5 Winter-17 Update'!E18-'Tbl 4.7 Wtr-2017 IRP(adjusted)'!E18</f>
        <v>29.379999999999995</v>
      </c>
      <c r="F18" s="12">
        <f>'Tbl 4.5 Winter-17 Update'!F18-'Tbl 4.7 Wtr-2017 IRP(adjusted)'!F18</f>
        <v>35.391000000000005</v>
      </c>
      <c r="G18" s="12">
        <f>'Tbl 4.5 Winter-17 Update'!G18-'Tbl 4.7 Wtr-2017 IRP(adjusted)'!G18</f>
        <v>38.185999999999993</v>
      </c>
      <c r="H18" s="12">
        <f>'Tbl 4.5 Winter-17 Update'!H18-'Tbl 4.7 Wtr-2017 IRP(adjusted)'!H18</f>
        <v>40.271999999999998</v>
      </c>
      <c r="I18" s="12">
        <f>'Tbl 4.5 Winter-17 Update'!I18-'Tbl 4.7 Wtr-2017 IRP(adjusted)'!I18</f>
        <v>41.76</v>
      </c>
      <c r="J18" s="12">
        <f>'Tbl 4.5 Winter-17 Update'!J18-'Tbl 4.7 Wtr-2017 IRP(adjusted)'!J18</f>
        <v>43.488</v>
      </c>
      <c r="K18" s="12">
        <f>'Tbl 4.5 Winter-17 Update'!K18-'Tbl 4.7 Wtr-2017 IRP(adjusted)'!K18</f>
        <v>46.27</v>
      </c>
      <c r="L18" s="12">
        <f>'Tbl 4.5 Winter-17 Update'!L18-'Tbl 4.7 Wtr-2017 IRP(adjusted)'!L18</f>
        <v>50.097000000000001</v>
      </c>
      <c r="N18" s="16" t="s">
        <v>13</v>
      </c>
      <c r="O18" s="12">
        <f>'Tbl 4.5 Winter-17 Update'!M18-'Tbl 4.7 Wtr-2017 IRP(adjusted)'!M18</f>
        <v>54.195</v>
      </c>
      <c r="P18" s="12">
        <f>'Tbl 4.5 Winter-17 Update'!P18-'Tbl 4.7 Wtr-2017 IRP(adjusted)'!P18</f>
        <v>58.276000000000003</v>
      </c>
      <c r="Q18" s="12">
        <f>'Tbl 4.5 Winter-17 Update'!Q18-'Tbl 4.7 Wtr-2017 IRP(adjusted)'!Q18</f>
        <v>64.540999999999997</v>
      </c>
      <c r="R18" s="12">
        <f>'Tbl 4.5 Winter-17 Update'!R18-'Tbl 4.7 Wtr-2017 IRP(adjusted)'!R18</f>
        <v>72.629000000000005</v>
      </c>
      <c r="S18" s="12">
        <f>'Tbl 4.5 Winter-17 Update'!S18-'Tbl 4.7 Wtr-2017 IRP(adjusted)'!S18</f>
        <v>80.441000000000003</v>
      </c>
      <c r="T18" s="12">
        <f>'Tbl 4.5 Winter-17 Update'!T18-'Tbl 4.7 Wtr-2017 IRP(adjusted)'!T18</f>
        <v>88.834000000000003</v>
      </c>
      <c r="U18" s="12">
        <f>'Tbl 4.5 Winter-17 Update'!U18-'Tbl 4.7 Wtr-2017 IRP(adjusted)'!U18</f>
        <v>97.60799999999999</v>
      </c>
      <c r="V18" s="12">
        <f>'Tbl 4.5 Winter-17 Update'!V18-'Tbl 4.7 Wtr-2017 IRP(adjusted)'!V18</f>
        <v>106.651</v>
      </c>
      <c r="W18" s="12">
        <f>'Tbl 4.5 Winter-17 Update'!W18-'Tbl 4.7 Wtr-2017 IRP(adjusted)'!W18</f>
        <v>114.914</v>
      </c>
      <c r="X18" s="12">
        <f>'Tbl 4.5 Winter-17 Update'!X18-'Tbl 4.7 Wtr-2017 IRP(adjusted)'!X18</f>
        <v>122.18999999999998</v>
      </c>
    </row>
    <row r="19" spans="2:26" x14ac:dyDescent="0.25">
      <c r="B19" s="16" t="s">
        <v>14</v>
      </c>
      <c r="C19" s="12">
        <f>'Tbl 4.5 Winter-17 Update'!C19-'Tbl 4.7 Wtr-2017 IRP(adjusted)'!C19</f>
        <v>0</v>
      </c>
      <c r="D19" s="12">
        <f>'Tbl 4.5 Winter-17 Update'!D19-'Tbl 4.7 Wtr-2017 IRP(adjusted)'!D19</f>
        <v>0</v>
      </c>
      <c r="E19" s="12">
        <f>'Tbl 4.5 Winter-17 Update'!E19-'Tbl 4.7 Wtr-2017 IRP(adjusted)'!E19</f>
        <v>0</v>
      </c>
      <c r="F19" s="12">
        <f>'Tbl 4.5 Winter-17 Update'!F19-'Tbl 4.7 Wtr-2017 IRP(adjusted)'!F19</f>
        <v>0</v>
      </c>
      <c r="G19" s="12">
        <f>'Tbl 4.5 Winter-17 Update'!G19-'Tbl 4.7 Wtr-2017 IRP(adjusted)'!G19</f>
        <v>0</v>
      </c>
      <c r="H19" s="12">
        <f>'Tbl 4.5 Winter-17 Update'!H19-'Tbl 4.7 Wtr-2017 IRP(adjusted)'!H19</f>
        <v>0</v>
      </c>
      <c r="I19" s="12">
        <f>'Tbl 4.5 Winter-17 Update'!I19-'Tbl 4.7 Wtr-2017 IRP(adjusted)'!I19</f>
        <v>0</v>
      </c>
      <c r="J19" s="12">
        <f>'Tbl 4.5 Winter-17 Update'!J19-'Tbl 4.7 Wtr-2017 IRP(adjusted)'!J19</f>
        <v>0</v>
      </c>
      <c r="K19" s="12">
        <f>'Tbl 4.5 Winter-17 Update'!K19-'Tbl 4.7 Wtr-2017 IRP(adjusted)'!K19</f>
        <v>0</v>
      </c>
      <c r="L19" s="12">
        <f>'Tbl 4.5 Winter-17 Update'!L19-'Tbl 4.7 Wtr-2017 IRP(adjusted)'!L19</f>
        <v>0</v>
      </c>
      <c r="N19" s="16" t="s">
        <v>14</v>
      </c>
      <c r="O19" s="12">
        <f>'Tbl 4.5 Winter-17 Update'!M19-'Tbl 4.7 Wtr-2017 IRP(adjusted)'!M19</f>
        <v>0</v>
      </c>
      <c r="P19" s="12">
        <f>'Tbl 4.5 Winter-17 Update'!P19-'Tbl 4.7 Wtr-2017 IRP(adjusted)'!P19</f>
        <v>0</v>
      </c>
      <c r="Q19" s="12">
        <f>'Tbl 4.5 Winter-17 Update'!Q19-'Tbl 4.7 Wtr-2017 IRP(adjusted)'!Q19</f>
        <v>0</v>
      </c>
      <c r="R19" s="12">
        <f>'Tbl 4.5 Winter-17 Update'!R19-'Tbl 4.7 Wtr-2017 IRP(adjusted)'!R19</f>
        <v>0</v>
      </c>
      <c r="S19" s="12">
        <f>'Tbl 4.5 Winter-17 Update'!S19-'Tbl 4.7 Wtr-2017 IRP(adjusted)'!S19</f>
        <v>0</v>
      </c>
      <c r="T19" s="12">
        <f>'Tbl 4.5 Winter-17 Update'!T19-'Tbl 4.7 Wtr-2017 IRP(adjusted)'!T19</f>
        <v>0</v>
      </c>
      <c r="U19" s="12">
        <f>'Tbl 4.5 Winter-17 Update'!U19-'Tbl 4.7 Wtr-2017 IRP(adjusted)'!U19</f>
        <v>0</v>
      </c>
      <c r="V19" s="12">
        <f>'Tbl 4.5 Winter-17 Update'!V19-'Tbl 4.7 Wtr-2017 IRP(adjusted)'!V19</f>
        <v>0</v>
      </c>
      <c r="W19" s="12">
        <f>'Tbl 4.5 Winter-17 Update'!W19-'Tbl 4.7 Wtr-2017 IRP(adjusted)'!W19</f>
        <v>0</v>
      </c>
      <c r="X19" s="12">
        <f>'Tbl 4.5 Winter-17 Update'!X19-'Tbl 4.7 Wtr-2017 IRP(adjusted)'!X19</f>
        <v>0</v>
      </c>
    </row>
    <row r="20" spans="2:26" x14ac:dyDescent="0.25">
      <c r="B20" s="32" t="s">
        <v>15</v>
      </c>
      <c r="C20" s="27">
        <f>'Tbl 4.5 Winter-17 Update'!C20-'Tbl 4.7 Wtr-2017 IRP(adjusted)'!C20</f>
        <v>61.490000000000009</v>
      </c>
      <c r="D20" s="27">
        <f>'Tbl 4.5 Winter-17 Update'!D20-'Tbl 4.7 Wtr-2017 IRP(adjusted)'!D20</f>
        <v>75.980000000000018</v>
      </c>
      <c r="E20" s="27">
        <f>'Tbl 4.5 Winter-17 Update'!E20-'Tbl 4.7 Wtr-2017 IRP(adjusted)'!E20</f>
        <v>89.4</v>
      </c>
      <c r="F20" s="27">
        <f>'Tbl 4.5 Winter-17 Update'!F20-'Tbl 4.7 Wtr-2017 IRP(adjusted)'!F20</f>
        <v>102.37999999999995</v>
      </c>
      <c r="G20" s="27">
        <f>'Tbl 4.5 Winter-17 Update'!G20-'Tbl 4.7 Wtr-2017 IRP(adjusted)'!G20</f>
        <v>109.28000000000003</v>
      </c>
      <c r="H20" s="27">
        <f>'Tbl 4.5 Winter-17 Update'!H20-'Tbl 4.7 Wtr-2017 IRP(adjusted)'!H20</f>
        <v>114.71000000000001</v>
      </c>
      <c r="I20" s="27">
        <f>'Tbl 4.5 Winter-17 Update'!I20-'Tbl 4.7 Wtr-2017 IRP(adjusted)'!I20</f>
        <v>122.36000000000004</v>
      </c>
      <c r="J20" s="27">
        <f>'Tbl 4.5 Winter-17 Update'!J20-'Tbl 4.7 Wtr-2017 IRP(adjusted)'!J20</f>
        <v>130.50999999999991</v>
      </c>
      <c r="K20" s="27">
        <f>'Tbl 4.5 Winter-17 Update'!K20-'Tbl 4.7 Wtr-2017 IRP(adjusted)'!K20</f>
        <v>134.77999999999997</v>
      </c>
      <c r="L20" s="27">
        <f>'Tbl 4.5 Winter-17 Update'!L20-'Tbl 4.7 Wtr-2017 IRP(adjusted)'!L20</f>
        <v>141.11999999999995</v>
      </c>
      <c r="N20" s="32" t="s">
        <v>15</v>
      </c>
      <c r="O20" s="27">
        <f>'Tbl 4.5 Winter-17 Update'!M20-'Tbl 4.7 Wtr-2017 IRP(adjusted)'!M20</f>
        <v>148.13</v>
      </c>
      <c r="P20" s="27">
        <f>'Tbl 4.5 Winter-17 Update'!P20-'Tbl 4.7 Wtr-2017 IRP(adjusted)'!P20</f>
        <v>153.08999999999997</v>
      </c>
      <c r="Q20" s="27">
        <f>'Tbl 4.5 Winter-17 Update'!Q20-'Tbl 4.7 Wtr-2017 IRP(adjusted)'!Q20</f>
        <v>158.63999999999999</v>
      </c>
      <c r="R20" s="27">
        <f>'Tbl 4.5 Winter-17 Update'!R20-'Tbl 4.7 Wtr-2017 IRP(adjusted)'!R20</f>
        <v>161.11000000000007</v>
      </c>
      <c r="S20" s="27">
        <f>'Tbl 4.5 Winter-17 Update'!S20-'Tbl 4.7 Wtr-2017 IRP(adjusted)'!S20</f>
        <v>164.2399999999999</v>
      </c>
      <c r="T20" s="27">
        <f>'Tbl 4.5 Winter-17 Update'!T20-'Tbl 4.7 Wtr-2017 IRP(adjusted)'!T20</f>
        <v>167.11</v>
      </c>
      <c r="U20" s="27">
        <f>'Tbl 4.5 Winter-17 Update'!U20-'Tbl 4.7 Wtr-2017 IRP(adjusted)'!U20</f>
        <v>168.75000000000034</v>
      </c>
      <c r="V20" s="27">
        <f>'Tbl 4.5 Winter-17 Update'!V20-'Tbl 4.7 Wtr-2017 IRP(adjusted)'!V20</f>
        <v>169.5200000000001</v>
      </c>
      <c r="W20" s="27">
        <f>'Tbl 4.5 Winter-17 Update'!W20-'Tbl 4.7 Wtr-2017 IRP(adjusted)'!W20</f>
        <v>170.23000000000002</v>
      </c>
      <c r="X20" s="27">
        <f>'Tbl 4.5 Winter-17 Update'!X20-'Tbl 4.7 Wtr-2017 IRP(adjusted)'!X20</f>
        <v>170.98000000000013</v>
      </c>
      <c r="Y20" s="40"/>
      <c r="Z20" s="46"/>
    </row>
    <row r="21" spans="2:26" x14ac:dyDescent="0.25">
      <c r="B21" s="13" t="s">
        <v>16</v>
      </c>
      <c r="C21" s="14">
        <f>'Tbl 4.5 Winter-17 Update'!C21-'Tbl 4.7 Wtr-2017 IRP(adjusted)'!C21</f>
        <v>36.090000000000146</v>
      </c>
      <c r="D21" s="14">
        <f>'Tbl 4.5 Winter-17 Update'!D21-'Tbl 4.7 Wtr-2017 IRP(adjusted)'!D21</f>
        <v>36.079999999999927</v>
      </c>
      <c r="E21" s="14">
        <f>'Tbl 4.5 Winter-17 Update'!E21-'Tbl 4.7 Wtr-2017 IRP(adjusted)'!E21</f>
        <v>17.100000000000364</v>
      </c>
      <c r="F21" s="14">
        <f>'Tbl 4.5 Winter-17 Update'!F21-'Tbl 4.7 Wtr-2017 IRP(adjusted)'!F21</f>
        <v>162.27999999999975</v>
      </c>
      <c r="G21" s="14">
        <f>'Tbl 4.5 Winter-17 Update'!G21-'Tbl 4.7 Wtr-2017 IRP(adjusted)'!G21</f>
        <v>39.480000000001382</v>
      </c>
      <c r="H21" s="14">
        <f>'Tbl 4.5 Winter-17 Update'!H21-'Tbl 4.7 Wtr-2017 IRP(adjusted)'!H21</f>
        <v>29.210000000000946</v>
      </c>
      <c r="I21" s="14">
        <f>'Tbl 4.5 Winter-17 Update'!I21-'Tbl 4.7 Wtr-2017 IRP(adjusted)'!I21</f>
        <v>17.460000000000946</v>
      </c>
      <c r="J21" s="14">
        <f>'Tbl 4.5 Winter-17 Update'!J21-'Tbl 4.7 Wtr-2017 IRP(adjusted)'!J21</f>
        <v>31.210000000000946</v>
      </c>
      <c r="K21" s="14">
        <f>'Tbl 4.5 Winter-17 Update'!K21-'Tbl 4.7 Wtr-2017 IRP(adjusted)'!K21</f>
        <v>129.57999999999993</v>
      </c>
      <c r="L21" s="14">
        <f>'Tbl 4.5 Winter-17 Update'!L21-'Tbl 4.7 Wtr-2017 IRP(adjusted)'!L21</f>
        <v>60.619999999999891</v>
      </c>
      <c r="N21" s="13" t="s">
        <v>16</v>
      </c>
      <c r="O21" s="14">
        <f>'Tbl 4.5 Winter-17 Update'!M21-'Tbl 4.7 Wtr-2017 IRP(adjusted)'!M21</f>
        <v>-64.770000000000437</v>
      </c>
      <c r="P21" s="14">
        <f>'Tbl 4.5 Winter-17 Update'!P21-'Tbl 4.7 Wtr-2017 IRP(adjusted)'!P21</f>
        <v>-84.310000000002219</v>
      </c>
      <c r="Q21" s="14">
        <f>'Tbl 4.5 Winter-17 Update'!Q21-'Tbl 4.7 Wtr-2017 IRP(adjusted)'!Q21</f>
        <v>-100.2599999999984</v>
      </c>
      <c r="R21" s="14">
        <f>'Tbl 4.5 Winter-17 Update'!R21-'Tbl 4.7 Wtr-2017 IRP(adjusted)'!R21</f>
        <v>-114.09000000000015</v>
      </c>
      <c r="S21" s="14">
        <f>'Tbl 4.5 Winter-17 Update'!S21-'Tbl 4.7 Wtr-2017 IRP(adjusted)'!S21</f>
        <v>21.240000000000691</v>
      </c>
      <c r="T21" s="14">
        <f>'Tbl 4.5 Winter-17 Update'!T21-'Tbl 4.7 Wtr-2017 IRP(adjusted)'!T21</f>
        <v>-116.89000000000033</v>
      </c>
      <c r="U21" s="14">
        <f>'Tbl 4.5 Winter-17 Update'!U21-'Tbl 4.7 Wtr-2017 IRP(adjusted)'!U21</f>
        <v>-128.55000000000018</v>
      </c>
      <c r="V21" s="14">
        <f>'Tbl 4.5 Winter-17 Update'!V21-'Tbl 4.7 Wtr-2017 IRP(adjusted)'!V21</f>
        <v>-145.38000000000011</v>
      </c>
      <c r="W21" s="14">
        <f>'Tbl 4.5 Winter-17 Update'!W21-'Tbl 4.7 Wtr-2017 IRP(adjusted)'!W21</f>
        <v>-168.36999999999989</v>
      </c>
      <c r="X21" s="14">
        <f>'Tbl 4.5 Winter-17 Update'!X21-'Tbl 4.7 Wtr-2017 IRP(adjusted)'!X21</f>
        <v>-146.11999999999898</v>
      </c>
    </row>
    <row r="22" spans="2:26" ht="6.95" customHeight="1" x14ac:dyDescent="0.25">
      <c r="B22" s="13"/>
      <c r="C22" s="15"/>
      <c r="D22" s="17"/>
      <c r="E22" s="44"/>
      <c r="F22" s="44"/>
      <c r="G22" s="44"/>
      <c r="H22" s="44"/>
      <c r="I22" s="44"/>
      <c r="J22" s="17"/>
      <c r="K22" s="44"/>
      <c r="L22" s="17"/>
      <c r="N22" s="13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2:26" x14ac:dyDescent="0.25">
      <c r="B23" s="11" t="s">
        <v>17</v>
      </c>
      <c r="C23" s="12">
        <f>'Tbl 4.5 Winter-17 Update'!C23-'Tbl 4.7 Wtr-2017 IRP(adjusted)'!C23</f>
        <v>4.6916999999999689</v>
      </c>
      <c r="D23" s="12">
        <f>'Tbl 4.5 Winter-17 Update'!D23-'Tbl 4.7 Wtr-2017 IRP(adjusted)'!D23</f>
        <v>4.6904000000000678</v>
      </c>
      <c r="E23" s="12">
        <f>'Tbl 4.5 Winter-17 Update'!E23-'Tbl 4.7 Wtr-2017 IRP(adjusted)'!E23</f>
        <v>2.2229999999999563</v>
      </c>
      <c r="F23" s="12">
        <f>'Tbl 4.5 Winter-17 Update'!F23-'Tbl 4.7 Wtr-2017 IRP(adjusted)'!F23</f>
        <v>21.096399999999903</v>
      </c>
      <c r="G23" s="12">
        <f>'Tbl 4.5 Winter-17 Update'!G23-'Tbl 4.7 Wtr-2017 IRP(adjusted)'!G23</f>
        <v>5.1324000000001888</v>
      </c>
      <c r="H23" s="12">
        <f>'Tbl 4.5 Winter-17 Update'!H23-'Tbl 4.7 Wtr-2017 IRP(adjusted)'!H23</f>
        <v>3.7973000000001775</v>
      </c>
      <c r="I23" s="12">
        <f>'Tbl 4.5 Winter-17 Update'!I23-'Tbl 4.7 Wtr-2017 IRP(adjusted)'!I23</f>
        <v>2.2698000000001457</v>
      </c>
      <c r="J23" s="12">
        <f>'Tbl 4.5 Winter-17 Update'!J23-'Tbl 4.7 Wtr-2017 IRP(adjusted)'!J23</f>
        <v>4.0573000000000548</v>
      </c>
      <c r="K23" s="12">
        <f>'Tbl 4.5 Winter-17 Update'!K23-'Tbl 4.7 Wtr-2017 IRP(adjusted)'!K23</f>
        <v>16.845399999999927</v>
      </c>
      <c r="L23" s="12">
        <f>'Tbl 4.5 Winter-17 Update'!L23-'Tbl 4.7 Wtr-2017 IRP(adjusted)'!L23</f>
        <v>7.8806000000000722</v>
      </c>
      <c r="N23" s="11" t="s">
        <v>17</v>
      </c>
      <c r="O23" s="12">
        <f>'Tbl 4.5 Winter-17 Update'!M23-'Tbl 4.7 Wtr-2017 IRP(adjusted)'!M23</f>
        <v>-8.4201000000000477</v>
      </c>
      <c r="P23" s="12">
        <f>'Tbl 4.5 Winter-17 Update'!P23-'Tbl 4.7 Wtr-2017 IRP(adjusted)'!P23</f>
        <v>-10.960300000000302</v>
      </c>
      <c r="Q23" s="12">
        <f>'Tbl 4.5 Winter-17 Update'!Q23-'Tbl 4.7 Wtr-2017 IRP(adjusted)'!Q23</f>
        <v>-13.033799999999701</v>
      </c>
      <c r="R23" s="12">
        <f>'Tbl 4.5 Winter-17 Update'!R23-'Tbl 4.7 Wtr-2017 IRP(adjusted)'!R23</f>
        <v>-14.831699999999955</v>
      </c>
      <c r="S23" s="12">
        <f>'Tbl 4.5 Winter-17 Update'!S23-'Tbl 4.7 Wtr-2017 IRP(adjusted)'!S23</f>
        <v>2.7612000000000307</v>
      </c>
      <c r="T23" s="12">
        <f>'Tbl 4.5 Winter-17 Update'!T23-'Tbl 4.7 Wtr-2017 IRP(adjusted)'!T23</f>
        <v>-15.195700000000102</v>
      </c>
      <c r="U23" s="12">
        <f>'Tbl 4.5 Winter-17 Update'!U23-'Tbl 4.7 Wtr-2017 IRP(adjusted)'!U23</f>
        <v>-16.711500000000001</v>
      </c>
      <c r="V23" s="12">
        <f>'Tbl 4.5 Winter-17 Update'!V23-'Tbl 4.7 Wtr-2017 IRP(adjusted)'!V23</f>
        <v>-18.899400000000014</v>
      </c>
      <c r="W23" s="12">
        <f>'Tbl 4.5 Winter-17 Update'!W23-'Tbl 4.7 Wtr-2017 IRP(adjusted)'!W23</f>
        <v>-21.888100000000009</v>
      </c>
      <c r="X23" s="12">
        <f>'Tbl 4.5 Winter-17 Update'!X23-'Tbl 4.7 Wtr-2017 IRP(adjusted)'!X23</f>
        <v>-18.995599999999968</v>
      </c>
    </row>
    <row r="24" spans="2:26" ht="6.95" customHeight="1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N24" s="13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2:26" x14ac:dyDescent="0.25">
      <c r="B25" s="13" t="s">
        <v>19</v>
      </c>
      <c r="C25" s="14">
        <f>'Tbl 4.5 Winter-17 Update'!C25-'Tbl 4.7 Wtr-2017 IRP(adjusted)'!C25</f>
        <v>40.781700000000455</v>
      </c>
      <c r="D25" s="14">
        <f>'Tbl 4.5 Winter-17 Update'!D25-'Tbl 4.7 Wtr-2017 IRP(adjusted)'!D25</f>
        <v>40.770400000000336</v>
      </c>
      <c r="E25" s="14">
        <f>'Tbl 4.5 Winter-17 Update'!E25-'Tbl 4.7 Wtr-2017 IRP(adjusted)'!E25</f>
        <v>19.32300000000032</v>
      </c>
      <c r="F25" s="14">
        <f>'Tbl 4.5 Winter-17 Update'!F25-'Tbl 4.7 Wtr-2017 IRP(adjusted)'!F25</f>
        <v>183.37639999999919</v>
      </c>
      <c r="G25" s="14">
        <f>'Tbl 4.5 Winter-17 Update'!G25-'Tbl 4.7 Wtr-2017 IRP(adjusted)'!G25</f>
        <v>44.612400000001799</v>
      </c>
      <c r="H25" s="14">
        <f>'Tbl 4.5 Winter-17 Update'!H25-'Tbl 4.7 Wtr-2017 IRP(adjusted)'!H25</f>
        <v>33.007300000001123</v>
      </c>
      <c r="I25" s="14">
        <f>'Tbl 4.5 Winter-17 Update'!I25-'Tbl 4.7 Wtr-2017 IRP(adjusted)'!I25</f>
        <v>19.729800000000978</v>
      </c>
      <c r="J25" s="14">
        <f>'Tbl 4.5 Winter-17 Update'!J25-'Tbl 4.7 Wtr-2017 IRP(adjusted)'!J25</f>
        <v>35.267300000001342</v>
      </c>
      <c r="K25" s="14">
        <f>'Tbl 4.5 Winter-17 Update'!K25-'Tbl 4.7 Wtr-2017 IRP(adjusted)'!K25</f>
        <v>146.42540000000008</v>
      </c>
      <c r="L25" s="14">
        <f>'Tbl 4.5 Winter-17 Update'!L25-'Tbl 4.7 Wtr-2017 IRP(adjusted)'!L25</f>
        <v>68.500599999999395</v>
      </c>
      <c r="N25" s="13" t="s">
        <v>19</v>
      </c>
      <c r="O25" s="14">
        <f>'Tbl 4.5 Winter-17 Update'!M25-'Tbl 4.7 Wtr-2017 IRP(adjusted)'!M25</f>
        <v>-73.190099999999802</v>
      </c>
      <c r="P25" s="14">
        <f>'Tbl 4.5 Winter-17 Update'!P25-'Tbl 4.7 Wtr-2017 IRP(adjusted)'!P25</f>
        <v>-95.270300000002862</v>
      </c>
      <c r="Q25" s="14">
        <f>'Tbl 4.5 Winter-17 Update'!Q25-'Tbl 4.7 Wtr-2017 IRP(adjusted)'!Q25</f>
        <v>-113.29379999999855</v>
      </c>
      <c r="R25" s="14">
        <f>'Tbl 4.5 Winter-17 Update'!R25-'Tbl 4.7 Wtr-2017 IRP(adjusted)'!R25</f>
        <v>-128.92169999999987</v>
      </c>
      <c r="S25" s="14">
        <f>'Tbl 4.5 Winter-17 Update'!S25-'Tbl 4.7 Wtr-2017 IRP(adjusted)'!S25</f>
        <v>24.001200000000608</v>
      </c>
      <c r="T25" s="14">
        <f>'Tbl 4.5 Winter-17 Update'!T25-'Tbl 4.7 Wtr-2017 IRP(adjusted)'!T25</f>
        <v>-132.08570000000054</v>
      </c>
      <c r="U25" s="14">
        <f>'Tbl 4.5 Winter-17 Update'!U25-'Tbl 4.7 Wtr-2017 IRP(adjusted)'!U25</f>
        <v>-145.26149999999961</v>
      </c>
      <c r="V25" s="14">
        <f>'Tbl 4.5 Winter-17 Update'!V25-'Tbl 4.7 Wtr-2017 IRP(adjusted)'!V25</f>
        <v>-164.27940000000035</v>
      </c>
      <c r="W25" s="14">
        <f>'Tbl 4.5 Winter-17 Update'!W25-'Tbl 4.7 Wtr-2017 IRP(adjusted)'!W25</f>
        <v>-190.2580999999991</v>
      </c>
      <c r="X25" s="14">
        <f>'Tbl 4.5 Winter-17 Update'!X25-'Tbl 4.7 Wtr-2017 IRP(adjusted)'!X25</f>
        <v>-165.11559999999918</v>
      </c>
    </row>
    <row r="26" spans="2:26" x14ac:dyDescent="0.25">
      <c r="B26" s="13" t="s">
        <v>20</v>
      </c>
      <c r="C26" s="14">
        <f>'Tbl 4.5 Winter-17 Update'!C26-'Tbl 4.7 Wtr-2017 IRP(adjusted)'!C26</f>
        <v>-63.011700000001838</v>
      </c>
      <c r="D26" s="14">
        <f>'Tbl 4.5 Winter-17 Update'!D26-'Tbl 4.7 Wtr-2017 IRP(adjusted)'!D26</f>
        <v>-66.000400000002628</v>
      </c>
      <c r="E26" s="14">
        <f>'Tbl 4.5 Winter-17 Update'!E26-'Tbl 4.7 Wtr-2017 IRP(adjusted)'!E26</f>
        <v>17.816999999998188</v>
      </c>
      <c r="F26" s="14">
        <f>'Tbl 4.5 Winter-17 Update'!F26-'Tbl 4.7 Wtr-2017 IRP(adjusted)'!F26</f>
        <v>-144.22640000000047</v>
      </c>
      <c r="G26" s="14">
        <f>'Tbl 4.5 Winter-17 Update'!G26-'Tbl 4.7 Wtr-2017 IRP(adjusted)'!G26</f>
        <v>7.9475999999976921</v>
      </c>
      <c r="H26" s="14">
        <f>'Tbl 4.5 Winter-17 Update'!H26-'Tbl 4.7 Wtr-2017 IRP(adjusted)'!H26</f>
        <v>20.732699999998658</v>
      </c>
      <c r="I26" s="14">
        <f>'Tbl 4.5 Winter-17 Update'!I26-'Tbl 4.7 Wtr-2017 IRP(adjusted)'!I26</f>
        <v>33.910199999997531</v>
      </c>
      <c r="J26" s="14">
        <f>'Tbl 4.5 Winter-17 Update'!J26-'Tbl 4.7 Wtr-2017 IRP(adjusted)'!J26</f>
        <v>18.262699999998404</v>
      </c>
      <c r="K26" s="14">
        <f>'Tbl 4.5 Winter-17 Update'!K26-'Tbl 4.7 Wtr-2017 IRP(adjusted)'!K26</f>
        <v>-89.185400000001209</v>
      </c>
      <c r="L26" s="14">
        <f>'Tbl 4.5 Winter-17 Update'!L26-'Tbl 4.7 Wtr-2017 IRP(adjusted)'!L26</f>
        <v>-4.7606000000005224</v>
      </c>
      <c r="N26" s="13" t="s">
        <v>20</v>
      </c>
      <c r="O26" s="14">
        <f>'Tbl 4.5 Winter-17 Update'!M26-'Tbl 4.7 Wtr-2017 IRP(adjusted)'!M26</f>
        <v>136.83009999999922</v>
      </c>
      <c r="P26" s="14">
        <f>'Tbl 4.5 Winter-17 Update'!P26-'Tbl 4.7 Wtr-2017 IRP(adjusted)'!P26</f>
        <v>158.83030000000144</v>
      </c>
      <c r="Q26" s="14">
        <f>'Tbl 4.5 Winter-17 Update'!Q26-'Tbl 4.7 Wtr-2017 IRP(adjusted)'!Q26</f>
        <v>176.73379999999634</v>
      </c>
      <c r="R26" s="14">
        <f>'Tbl 4.5 Winter-17 Update'!R26-'Tbl 4.7 Wtr-2017 IRP(adjusted)'!R26</f>
        <v>192.36169999999674</v>
      </c>
      <c r="S26" s="14">
        <f>'Tbl 4.5 Winter-17 Update'!S26-'Tbl 4.7 Wtr-2017 IRP(adjusted)'!S26</f>
        <v>43.388799999996991</v>
      </c>
      <c r="T26" s="14">
        <f>'Tbl 4.5 Winter-17 Update'!T26-'Tbl 4.7 Wtr-2017 IRP(adjusted)'!T26</f>
        <v>199.36569999999847</v>
      </c>
      <c r="U26" s="14">
        <f>'Tbl 4.5 Winter-17 Update'!U26-'Tbl 4.7 Wtr-2017 IRP(adjusted)'!U26</f>
        <v>212.9514999999983</v>
      </c>
      <c r="V26" s="14">
        <f>'Tbl 4.5 Winter-17 Update'!V26-'Tbl 4.7 Wtr-2017 IRP(adjusted)'!V26</f>
        <v>231.86939999999868</v>
      </c>
      <c r="W26" s="14">
        <f>'Tbl 4.5 Winter-17 Update'!W26-'Tbl 4.7 Wtr-2017 IRP(adjusted)'!W26</f>
        <v>259.38809999999921</v>
      </c>
      <c r="X26" s="14">
        <f>'Tbl 4.5 Winter-17 Update'!X26-'Tbl 4.7 Wtr-2017 IRP(adjusted)'!X26</f>
        <v>222.76559999999881</v>
      </c>
    </row>
    <row r="27" spans="2:26" x14ac:dyDescent="0.25">
      <c r="B27" s="19" t="s">
        <v>21</v>
      </c>
      <c r="C27" s="20">
        <f>'Tbl 4.5 Winter-17 Update'!C27-'Tbl 4.7 Wtr-2017 IRP(adjusted)'!C27</f>
        <v>0</v>
      </c>
      <c r="D27" s="20">
        <f>'Tbl 4.5 Winter-17 Update'!D27-'Tbl 4.7 Wtr-2017 IRP(adjusted)'!D27</f>
        <v>0</v>
      </c>
      <c r="E27" s="20">
        <f>'Tbl 4.5 Winter-17 Update'!E27-'Tbl 4.7 Wtr-2017 IRP(adjusted)'!E27</f>
        <v>0</v>
      </c>
      <c r="F27" s="20">
        <f>'Tbl 4.5 Winter-17 Update'!F27-'Tbl 4.7 Wtr-2017 IRP(adjusted)'!F27</f>
        <v>0</v>
      </c>
      <c r="G27" s="20">
        <f>'Tbl 4.5 Winter-17 Update'!G27-'Tbl 4.7 Wtr-2017 IRP(adjusted)'!G27</f>
        <v>0</v>
      </c>
      <c r="H27" s="20">
        <f>'Tbl 4.5 Winter-17 Update'!H27-'Tbl 4.7 Wtr-2017 IRP(adjusted)'!H27</f>
        <v>0</v>
      </c>
      <c r="I27" s="20">
        <f>'Tbl 4.5 Winter-17 Update'!I27-'Tbl 4.7 Wtr-2017 IRP(adjusted)'!I27</f>
        <v>0</v>
      </c>
      <c r="J27" s="20">
        <f>'Tbl 4.5 Winter-17 Update'!J27-'Tbl 4.7 Wtr-2017 IRP(adjusted)'!J27</f>
        <v>0</v>
      </c>
      <c r="K27" s="20">
        <f>'Tbl 4.5 Winter-17 Update'!K27-'Tbl 4.7 Wtr-2017 IRP(adjusted)'!K27</f>
        <v>0</v>
      </c>
      <c r="L27" s="20">
        <f>'Tbl 4.5 Winter-17 Update'!L27-'Tbl 4.7 Wtr-2017 IRP(adjusted)'!L27</f>
        <v>0</v>
      </c>
      <c r="N27" s="19" t="s">
        <v>21</v>
      </c>
      <c r="O27" s="20">
        <f>'Tbl 4.5 Winter-17 Update'!M27-'Tbl 4.7 Wtr-2017 IRP(adjusted)'!M27</f>
        <v>0</v>
      </c>
      <c r="P27" s="20">
        <f>'Tbl 4.5 Winter-17 Update'!P27-'Tbl 4.7 Wtr-2017 IRP(adjusted)'!P27</f>
        <v>0</v>
      </c>
      <c r="Q27" s="20">
        <f>'Tbl 4.5 Winter-17 Update'!Q27-'Tbl 4.7 Wtr-2017 IRP(adjusted)'!Q27</f>
        <v>0</v>
      </c>
      <c r="R27" s="20">
        <f>'Tbl 4.5 Winter-17 Update'!R27-'Tbl 4.7 Wtr-2017 IRP(adjusted)'!R27</f>
        <v>0</v>
      </c>
      <c r="S27" s="20">
        <f>'Tbl 4.5 Winter-17 Update'!S27-'Tbl 4.7 Wtr-2017 IRP(adjusted)'!S27</f>
        <v>0</v>
      </c>
      <c r="T27" s="20">
        <f>'Tbl 4.5 Winter-17 Update'!T27-'Tbl 4.7 Wtr-2017 IRP(adjusted)'!T27</f>
        <v>0</v>
      </c>
      <c r="U27" s="20">
        <f>'Tbl 4.5 Winter-17 Update'!U27-'Tbl 4.7 Wtr-2017 IRP(adjusted)'!U27</f>
        <v>0</v>
      </c>
      <c r="V27" s="20">
        <f>'Tbl 4.5 Winter-17 Update'!V27-'Tbl 4.7 Wtr-2017 IRP(adjusted)'!V27</f>
        <v>0</v>
      </c>
      <c r="W27" s="20">
        <f>'Tbl 4.5 Winter-17 Update'!W27-'Tbl 4.7 Wtr-2017 IRP(adjusted)'!W27</f>
        <v>0</v>
      </c>
      <c r="X27" s="20">
        <f>'Tbl 4.5 Winter-17 Update'!X27-'Tbl 4.7 Wtr-2017 IRP(adjusted)'!X27</f>
        <v>0</v>
      </c>
    </row>
    <row r="28" spans="2:26" x14ac:dyDescent="0.25">
      <c r="B28" s="37" t="s">
        <v>22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N28" s="37" t="s">
        <v>22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2:26" x14ac:dyDescent="0.25">
      <c r="B29" s="11" t="s">
        <v>3</v>
      </c>
      <c r="C29" s="12">
        <f>'Tbl 4.5 Winter-17 Update'!C29-'Tbl 4.7 Wtr-2017 IRP(adjusted)'!C29</f>
        <v>7.2100000000000364</v>
      </c>
      <c r="D29" s="12">
        <f>'Tbl 4.5 Winter-17 Update'!D29-'Tbl 4.7 Wtr-2017 IRP(adjusted)'!D29</f>
        <v>7.2100000000000364</v>
      </c>
      <c r="E29" s="12">
        <f>'Tbl 4.5 Winter-17 Update'!E29-'Tbl 4.7 Wtr-2017 IRP(adjusted)'!E29</f>
        <v>7.2100000000000364</v>
      </c>
      <c r="F29" s="12">
        <f>'Tbl 4.5 Winter-17 Update'!F29-'Tbl 4.7 Wtr-2017 IRP(adjusted)'!F29</f>
        <v>7.2100000000000364</v>
      </c>
      <c r="G29" s="12">
        <f>'Tbl 4.5 Winter-17 Update'!G29-'Tbl 4.7 Wtr-2017 IRP(adjusted)'!G29</f>
        <v>7.2100000000000364</v>
      </c>
      <c r="H29" s="12">
        <f>'Tbl 4.5 Winter-17 Update'!H29-'Tbl 4.7 Wtr-2017 IRP(adjusted)'!H29</f>
        <v>7.2100000000000364</v>
      </c>
      <c r="I29" s="12">
        <f>'Tbl 4.5 Winter-17 Update'!I29-'Tbl 4.7 Wtr-2017 IRP(adjusted)'!I29</f>
        <v>7.2100000000000364</v>
      </c>
      <c r="J29" s="12">
        <f>'Tbl 4.5 Winter-17 Update'!J29-'Tbl 4.7 Wtr-2017 IRP(adjusted)'!J29</f>
        <v>7.2100000000000364</v>
      </c>
      <c r="K29" s="12">
        <f>'Tbl 4.5 Winter-17 Update'!K29-'Tbl 4.7 Wtr-2017 IRP(adjusted)'!K29</f>
        <v>7.2100000000000364</v>
      </c>
      <c r="L29" s="12">
        <f>'Tbl 4.5 Winter-17 Update'!L29-'Tbl 4.7 Wtr-2017 IRP(adjusted)'!L29</f>
        <v>7.2100000000000364</v>
      </c>
      <c r="N29" s="11" t="s">
        <v>3</v>
      </c>
      <c r="O29" s="27">
        <f>'Tbl 4.5 Winter-17 Update'!M29-'Tbl 4.7 Wtr-2017 IRP(adjusted)'!M29</f>
        <v>7.2100000000000364</v>
      </c>
      <c r="P29" s="12">
        <f>'Tbl 4.5 Winter-17 Update'!P29-'Tbl 4.7 Wtr-2017 IRP(adjusted)'!P29</f>
        <v>7.2100000000000364</v>
      </c>
      <c r="Q29" s="12">
        <f>'Tbl 4.5 Winter-17 Update'!Q29-'Tbl 4.7 Wtr-2017 IRP(adjusted)'!Q29</f>
        <v>7.2100000000002638</v>
      </c>
      <c r="R29" s="12">
        <f>'Tbl 4.5 Winter-17 Update'!R29-'Tbl 4.7 Wtr-2017 IRP(adjusted)'!R29</f>
        <v>7.2100000000002638</v>
      </c>
      <c r="S29" s="12">
        <f>'Tbl 4.5 Winter-17 Update'!S29-'Tbl 4.7 Wtr-2017 IRP(adjusted)'!S29</f>
        <v>7.2100000000002638</v>
      </c>
      <c r="T29" s="12">
        <f>'Tbl 4.5 Winter-17 Update'!T29-'Tbl 4.7 Wtr-2017 IRP(adjusted)'!T29</f>
        <v>7.2100000000002638</v>
      </c>
      <c r="U29" s="12">
        <f>'Tbl 4.5 Winter-17 Update'!U29-'Tbl 4.7 Wtr-2017 IRP(adjusted)'!U29</f>
        <v>7.2100000000000364</v>
      </c>
      <c r="V29" s="12">
        <f>'Tbl 4.5 Winter-17 Update'!V29-'Tbl 4.7 Wtr-2017 IRP(adjusted)'!V29</f>
        <v>7.2100000000000364</v>
      </c>
      <c r="W29" s="12">
        <f>'Tbl 4.5 Winter-17 Update'!W29-'Tbl 4.7 Wtr-2017 IRP(adjusted)'!W29</f>
        <v>7.2100000000000364</v>
      </c>
      <c r="X29" s="12">
        <f>'Tbl 4.5 Winter-17 Update'!X29-'Tbl 4.7 Wtr-2017 IRP(adjusted)'!X29</f>
        <v>7.2100000000000364</v>
      </c>
    </row>
    <row r="30" spans="2:26" x14ac:dyDescent="0.25">
      <c r="B30" s="11" t="s">
        <v>4</v>
      </c>
      <c r="C30" s="12">
        <f>'Tbl 4.5 Winter-17 Update'!C30-'Tbl 4.7 Wtr-2017 IRP(adjusted)'!C30</f>
        <v>0</v>
      </c>
      <c r="D30" s="12">
        <f>'Tbl 4.5 Winter-17 Update'!D30-'Tbl 4.7 Wtr-2017 IRP(adjusted)'!D30</f>
        <v>2.25</v>
      </c>
      <c r="E30" s="12">
        <f>'Tbl 4.5 Winter-17 Update'!E30-'Tbl 4.7 Wtr-2017 IRP(adjusted)'!E30</f>
        <v>-7.0000000000050022E-2</v>
      </c>
      <c r="F30" s="12">
        <f>'Tbl 4.5 Winter-17 Update'!F30-'Tbl 4.7 Wtr-2017 IRP(adjusted)'!F30</f>
        <v>2.2000000000000455</v>
      </c>
      <c r="G30" s="12">
        <f>'Tbl 4.5 Winter-17 Update'!G30-'Tbl 4.7 Wtr-2017 IRP(adjusted)'!G30</f>
        <v>1.1000000000001364</v>
      </c>
      <c r="H30" s="12">
        <f>'Tbl 4.5 Winter-17 Update'!H30-'Tbl 4.7 Wtr-2017 IRP(adjusted)'!H30</f>
        <v>2.1200000000000045</v>
      </c>
      <c r="I30" s="12">
        <f>'Tbl 4.5 Winter-17 Update'!I30-'Tbl 4.7 Wtr-2017 IRP(adjusted)'!I30</f>
        <v>2.9399999999999409</v>
      </c>
      <c r="J30" s="12">
        <f>'Tbl 4.5 Winter-17 Update'!J30-'Tbl 4.7 Wtr-2017 IRP(adjusted)'!J30</f>
        <v>4.3799999999999955</v>
      </c>
      <c r="K30" s="12">
        <f>'Tbl 4.5 Winter-17 Update'!K30-'Tbl 4.7 Wtr-2017 IRP(adjusted)'!K30</f>
        <v>0.2299999999999045</v>
      </c>
      <c r="L30" s="12">
        <f>'Tbl 4.5 Winter-17 Update'!L30-'Tbl 4.7 Wtr-2017 IRP(adjusted)'!L30</f>
        <v>-1.5200000000000955</v>
      </c>
      <c r="N30" s="11" t="s">
        <v>4</v>
      </c>
      <c r="O30" s="12">
        <f>'Tbl 4.5 Winter-17 Update'!M30-'Tbl 4.7 Wtr-2017 IRP(adjusted)'!M30</f>
        <v>10.220000000000027</v>
      </c>
      <c r="P30" s="12">
        <f>'Tbl 4.5 Winter-17 Update'!P30-'Tbl 4.7 Wtr-2017 IRP(adjusted)'!P30</f>
        <v>4.7499999999998863</v>
      </c>
      <c r="Q30" s="12">
        <f>'Tbl 4.5 Winter-17 Update'!Q30-'Tbl 4.7 Wtr-2017 IRP(adjusted)'!Q30</f>
        <v>4.7499999999998863</v>
      </c>
      <c r="R30" s="12">
        <f>'Tbl 4.5 Winter-17 Update'!R30-'Tbl 4.7 Wtr-2017 IRP(adjusted)'!R30</f>
        <v>4.7499999999998863</v>
      </c>
      <c r="S30" s="12">
        <f>'Tbl 4.5 Winter-17 Update'!S30-'Tbl 4.7 Wtr-2017 IRP(adjusted)'!S30</f>
        <v>4.7499999999998863</v>
      </c>
      <c r="T30" s="12">
        <f>'Tbl 4.5 Winter-17 Update'!T30-'Tbl 4.7 Wtr-2017 IRP(adjusted)'!T30</f>
        <v>4.7499999999998863</v>
      </c>
      <c r="U30" s="12">
        <f>'Tbl 4.5 Winter-17 Update'!U30-'Tbl 4.7 Wtr-2017 IRP(adjusted)'!U30</f>
        <v>4.7599999999998772</v>
      </c>
      <c r="V30" s="12">
        <f>'Tbl 4.5 Winter-17 Update'!V30-'Tbl 4.7 Wtr-2017 IRP(adjusted)'!V30</f>
        <v>4.7499999999998863</v>
      </c>
      <c r="W30" s="12">
        <f>'Tbl 4.5 Winter-17 Update'!W30-'Tbl 4.7 Wtr-2017 IRP(adjusted)'!W30</f>
        <v>4.7499999999998863</v>
      </c>
      <c r="X30" s="12">
        <f>'Tbl 4.5 Winter-17 Update'!X30-'Tbl 4.7 Wtr-2017 IRP(adjusted)'!X30</f>
        <v>4.7499999999998863</v>
      </c>
    </row>
    <row r="31" spans="2:26" x14ac:dyDescent="0.25">
      <c r="B31" s="11" t="s">
        <v>5</v>
      </c>
      <c r="C31" s="12">
        <f>'Tbl 4.5 Winter-17 Update'!C31-'Tbl 4.7 Wtr-2017 IRP(adjusted)'!C31</f>
        <v>-1.1999999999999886</v>
      </c>
      <c r="D31" s="12">
        <f>'Tbl 4.5 Winter-17 Update'!D31-'Tbl 4.7 Wtr-2017 IRP(adjusted)'!D31</f>
        <v>-2.3799999999999955</v>
      </c>
      <c r="E31" s="12">
        <f>'Tbl 4.5 Winter-17 Update'!E31-'Tbl 4.7 Wtr-2017 IRP(adjusted)'!E31</f>
        <v>2.7600000000000051</v>
      </c>
      <c r="F31" s="12">
        <f>'Tbl 4.5 Winter-17 Update'!F31-'Tbl 4.7 Wtr-2017 IRP(adjusted)'!F31</f>
        <v>2.7600000000000051</v>
      </c>
      <c r="G31" s="12">
        <f>'Tbl 4.5 Winter-17 Update'!G31-'Tbl 4.7 Wtr-2017 IRP(adjusted)'!G31</f>
        <v>2.7600000000000051</v>
      </c>
      <c r="H31" s="12">
        <f>'Tbl 4.5 Winter-17 Update'!H31-'Tbl 4.7 Wtr-2017 IRP(adjusted)'!H31</f>
        <v>2.7600000000000122</v>
      </c>
      <c r="I31" s="12">
        <f>'Tbl 4.5 Winter-17 Update'!I31-'Tbl 4.7 Wtr-2017 IRP(adjusted)'!I31</f>
        <v>2.7600000000000051</v>
      </c>
      <c r="J31" s="12">
        <f>'Tbl 4.5 Winter-17 Update'!J31-'Tbl 4.7 Wtr-2017 IRP(adjusted)'!J31</f>
        <v>2.7600000000000051</v>
      </c>
      <c r="K31" s="12">
        <f>'Tbl 4.5 Winter-17 Update'!K31-'Tbl 4.7 Wtr-2017 IRP(adjusted)'!K31</f>
        <v>2.7600000000000051</v>
      </c>
      <c r="L31" s="12">
        <f>'Tbl 4.5 Winter-17 Update'!L31-'Tbl 4.7 Wtr-2017 IRP(adjusted)'!L31</f>
        <v>2.7600000000000051</v>
      </c>
      <c r="N31" s="11" t="s">
        <v>5</v>
      </c>
      <c r="O31" s="12">
        <f>'Tbl 4.5 Winter-17 Update'!M31-'Tbl 4.7 Wtr-2017 IRP(adjusted)'!M31</f>
        <v>2.7600000000000051</v>
      </c>
      <c r="P31" s="12">
        <f>'Tbl 4.5 Winter-17 Update'!P31-'Tbl 4.7 Wtr-2017 IRP(adjusted)'!P31</f>
        <v>2.7600000000000051</v>
      </c>
      <c r="Q31" s="12">
        <f>'Tbl 4.5 Winter-17 Update'!Q31-'Tbl 4.7 Wtr-2017 IRP(adjusted)'!Q31</f>
        <v>2.7600000000000051</v>
      </c>
      <c r="R31" s="12">
        <f>'Tbl 4.5 Winter-17 Update'!R31-'Tbl 4.7 Wtr-2017 IRP(adjusted)'!R31</f>
        <v>2.7600000000000051</v>
      </c>
      <c r="S31" s="12">
        <f>'Tbl 4.5 Winter-17 Update'!S31-'Tbl 4.7 Wtr-2017 IRP(adjusted)'!S31</f>
        <v>2.7600000000000051</v>
      </c>
      <c r="T31" s="12">
        <f>'Tbl 4.5 Winter-17 Update'!T31-'Tbl 4.7 Wtr-2017 IRP(adjusted)'!T31</f>
        <v>2.7600000000000051</v>
      </c>
      <c r="U31" s="12">
        <f>'Tbl 4.5 Winter-17 Update'!U31-'Tbl 4.7 Wtr-2017 IRP(adjusted)'!U31</f>
        <v>2.7600000000000051</v>
      </c>
      <c r="V31" s="12">
        <f>'Tbl 4.5 Winter-17 Update'!V31-'Tbl 4.7 Wtr-2017 IRP(adjusted)'!V31</f>
        <v>2.7600000000000051</v>
      </c>
      <c r="W31" s="12">
        <f>'Tbl 4.5 Winter-17 Update'!W31-'Tbl 4.7 Wtr-2017 IRP(adjusted)'!W31</f>
        <v>2.7600000000000051</v>
      </c>
      <c r="X31" s="12">
        <f>'Tbl 4.5 Winter-17 Update'!X31-'Tbl 4.7 Wtr-2017 IRP(adjusted)'!X31</f>
        <v>2.7600000000000051</v>
      </c>
    </row>
    <row r="32" spans="2:26" x14ac:dyDescent="0.25">
      <c r="B32" s="11" t="s">
        <v>57</v>
      </c>
      <c r="C32" s="12">
        <f>'Tbl 4.5 Winter-17 Update'!C32-'Tbl 4.7 Wtr-2017 IRP(adjusted)'!C32</f>
        <v>0</v>
      </c>
      <c r="D32" s="12">
        <f>'Tbl 4.5 Winter-17 Update'!D32-'Tbl 4.7 Wtr-2017 IRP(adjusted)'!D32</f>
        <v>0</v>
      </c>
      <c r="E32" s="12">
        <f>'Tbl 4.5 Winter-17 Update'!E32-'Tbl 4.7 Wtr-2017 IRP(adjusted)'!E32</f>
        <v>0</v>
      </c>
      <c r="F32" s="12">
        <f>'Tbl 4.5 Winter-17 Update'!F32-'Tbl 4.7 Wtr-2017 IRP(adjusted)'!F32</f>
        <v>0</v>
      </c>
      <c r="G32" s="12">
        <f>'Tbl 4.5 Winter-17 Update'!G32-'Tbl 4.7 Wtr-2017 IRP(adjusted)'!G32</f>
        <v>0</v>
      </c>
      <c r="H32" s="12">
        <f>'Tbl 4.5 Winter-17 Update'!H32-'Tbl 4.7 Wtr-2017 IRP(adjusted)'!H32</f>
        <v>0</v>
      </c>
      <c r="I32" s="12">
        <f>'Tbl 4.5 Winter-17 Update'!I32-'Tbl 4.7 Wtr-2017 IRP(adjusted)'!I32</f>
        <v>0</v>
      </c>
      <c r="J32" s="12">
        <f>'Tbl 4.5 Winter-17 Update'!J32-'Tbl 4.7 Wtr-2017 IRP(adjusted)'!J32</f>
        <v>0</v>
      </c>
      <c r="K32" s="12">
        <f>'Tbl 4.5 Winter-17 Update'!K32-'Tbl 4.7 Wtr-2017 IRP(adjusted)'!K32</f>
        <v>0</v>
      </c>
      <c r="L32" s="12">
        <f>'Tbl 4.5 Winter-17 Update'!L32-'Tbl 4.7 Wtr-2017 IRP(adjusted)'!L32</f>
        <v>0</v>
      </c>
      <c r="N32" s="11" t="s">
        <v>57</v>
      </c>
      <c r="O32" s="12">
        <f>'Tbl 4.5 Winter-17 Update'!M32-'Tbl 4.7 Wtr-2017 IRP(adjusted)'!M32</f>
        <v>0</v>
      </c>
      <c r="P32" s="12">
        <f>'Tbl 4.5 Winter-17 Update'!P32-'Tbl 4.7 Wtr-2017 IRP(adjusted)'!P32</f>
        <v>0</v>
      </c>
      <c r="Q32" s="12">
        <f>'Tbl 4.5 Winter-17 Update'!Q32-'Tbl 4.7 Wtr-2017 IRP(adjusted)'!Q32</f>
        <v>0</v>
      </c>
      <c r="R32" s="12">
        <f>'Tbl 4.5 Winter-17 Update'!R32-'Tbl 4.7 Wtr-2017 IRP(adjusted)'!R32</f>
        <v>0</v>
      </c>
      <c r="S32" s="12">
        <f>'Tbl 4.5 Winter-17 Update'!S32-'Tbl 4.7 Wtr-2017 IRP(adjusted)'!S32</f>
        <v>0</v>
      </c>
      <c r="T32" s="12">
        <f>'Tbl 4.5 Winter-17 Update'!T32-'Tbl 4.7 Wtr-2017 IRP(adjusted)'!T32</f>
        <v>0</v>
      </c>
      <c r="U32" s="12">
        <f>'Tbl 4.5 Winter-17 Update'!U32-'Tbl 4.7 Wtr-2017 IRP(adjusted)'!U32</f>
        <v>0</v>
      </c>
      <c r="V32" s="12">
        <f>'Tbl 4.5 Winter-17 Update'!V32-'Tbl 4.7 Wtr-2017 IRP(adjusted)'!V32</f>
        <v>0</v>
      </c>
      <c r="W32" s="12">
        <f>'Tbl 4.5 Winter-17 Update'!W32-'Tbl 4.7 Wtr-2017 IRP(adjusted)'!W32</f>
        <v>0</v>
      </c>
      <c r="X32" s="12">
        <f>'Tbl 4.5 Winter-17 Update'!X32-'Tbl 4.7 Wtr-2017 IRP(adjusted)'!X32</f>
        <v>0</v>
      </c>
    </row>
    <row r="33" spans="2:26" x14ac:dyDescent="0.25">
      <c r="B33" s="11" t="s">
        <v>6</v>
      </c>
      <c r="C33" s="12">
        <f>'Tbl 4.5 Winter-17 Update'!C33-'Tbl 4.7 Wtr-2017 IRP(adjusted)'!C33</f>
        <v>30.620000000000005</v>
      </c>
      <c r="D33" s="12">
        <f>'Tbl 4.5 Winter-17 Update'!D33-'Tbl 4.7 Wtr-2017 IRP(adjusted)'!D33</f>
        <v>31.750000000000028</v>
      </c>
      <c r="E33" s="12">
        <f>'Tbl 4.5 Winter-17 Update'!E33-'Tbl 4.7 Wtr-2017 IRP(adjusted)'!E33</f>
        <v>16.460000000000008</v>
      </c>
      <c r="F33" s="12">
        <f>'Tbl 4.5 Winter-17 Update'!F33-'Tbl 4.7 Wtr-2017 IRP(adjusted)'!F33</f>
        <v>22.629999999999995</v>
      </c>
      <c r="G33" s="12">
        <f>'Tbl 4.5 Winter-17 Update'!G33-'Tbl 4.7 Wtr-2017 IRP(adjusted)'!G33</f>
        <v>4.4800000000000182</v>
      </c>
      <c r="H33" s="12">
        <f>'Tbl 4.5 Winter-17 Update'!H33-'Tbl 4.7 Wtr-2017 IRP(adjusted)'!H33</f>
        <v>0.58000000000001251</v>
      </c>
      <c r="I33" s="12">
        <f>'Tbl 4.5 Winter-17 Update'!I33-'Tbl 4.7 Wtr-2017 IRP(adjusted)'!I33</f>
        <v>0.57999999999998408</v>
      </c>
      <c r="J33" s="12">
        <f>'Tbl 4.5 Winter-17 Update'!J33-'Tbl 4.7 Wtr-2017 IRP(adjusted)'!J33</f>
        <v>-6.9999999999993179E-2</v>
      </c>
      <c r="K33" s="12">
        <f>'Tbl 4.5 Winter-17 Update'!K33-'Tbl 4.7 Wtr-2017 IRP(adjusted)'!K33</f>
        <v>-7.9999999999984084E-2</v>
      </c>
      <c r="L33" s="12">
        <f>'Tbl 4.5 Winter-17 Update'!L33-'Tbl 4.7 Wtr-2017 IRP(adjusted)'!L33</f>
        <v>-6.9999999999993179E-2</v>
      </c>
      <c r="N33" s="11" t="s">
        <v>6</v>
      </c>
      <c r="O33" s="12">
        <f>'Tbl 4.5 Winter-17 Update'!M33-'Tbl 4.7 Wtr-2017 IRP(adjusted)'!M33</f>
        <v>-7.9999999999984084E-2</v>
      </c>
      <c r="P33" s="12">
        <f>'Tbl 4.5 Winter-17 Update'!P33-'Tbl 4.7 Wtr-2017 IRP(adjusted)'!P33</f>
        <v>-7.00000000000216E-2</v>
      </c>
      <c r="Q33" s="12">
        <f>'Tbl 4.5 Winter-17 Update'!Q33-'Tbl 4.7 Wtr-2017 IRP(adjusted)'!Q33</f>
        <v>-8.0000000000012506E-2</v>
      </c>
      <c r="R33" s="12">
        <f>'Tbl 4.5 Winter-17 Update'!R33-'Tbl 4.7 Wtr-2017 IRP(adjusted)'!R33</f>
        <v>-7.00000000000216E-2</v>
      </c>
      <c r="S33" s="12">
        <f>'Tbl 4.5 Winter-17 Update'!S33-'Tbl 4.7 Wtr-2017 IRP(adjusted)'!S33</f>
        <v>-3.9999999999992042E-2</v>
      </c>
      <c r="T33" s="12">
        <f>'Tbl 4.5 Winter-17 Update'!T33-'Tbl 4.7 Wtr-2017 IRP(adjusted)'!T33</f>
        <v>-3.9999999999992042E-2</v>
      </c>
      <c r="U33" s="12">
        <f>'Tbl 4.5 Winter-17 Update'!U33-'Tbl 4.7 Wtr-2017 IRP(adjusted)'!U33</f>
        <v>-4.0000000000020464E-2</v>
      </c>
      <c r="V33" s="12">
        <f>'Tbl 4.5 Winter-17 Update'!V33-'Tbl 4.7 Wtr-2017 IRP(adjusted)'!V33</f>
        <v>-3.9999999999992042E-2</v>
      </c>
      <c r="W33" s="12">
        <f>'Tbl 4.5 Winter-17 Update'!W33-'Tbl 4.7 Wtr-2017 IRP(adjusted)'!W33</f>
        <v>-3.9999999999992042E-2</v>
      </c>
      <c r="X33" s="12">
        <f>'Tbl 4.5 Winter-17 Update'!X33-'Tbl 4.7 Wtr-2017 IRP(adjusted)'!X33</f>
        <v>0</v>
      </c>
    </row>
    <row r="34" spans="2:26" x14ac:dyDescent="0.25">
      <c r="B34" s="11" t="s">
        <v>7</v>
      </c>
      <c r="C34" s="12">
        <f>'Tbl 4.5 Winter-17 Update'!C34-'Tbl 4.7 Wtr-2017 IRP(adjusted)'!C34</f>
        <v>0</v>
      </c>
      <c r="D34" s="12">
        <f>'Tbl 4.5 Winter-17 Update'!D34-'Tbl 4.7 Wtr-2017 IRP(adjusted)'!D34</f>
        <v>0</v>
      </c>
      <c r="E34" s="12">
        <f>'Tbl 4.5 Winter-17 Update'!E34-'Tbl 4.7 Wtr-2017 IRP(adjusted)'!E34</f>
        <v>0</v>
      </c>
      <c r="F34" s="12">
        <f>'Tbl 4.5 Winter-17 Update'!F34-'Tbl 4.7 Wtr-2017 IRP(adjusted)'!F34</f>
        <v>0</v>
      </c>
      <c r="G34" s="12">
        <f>'Tbl 4.5 Winter-17 Update'!G34-'Tbl 4.7 Wtr-2017 IRP(adjusted)'!G34</f>
        <v>0</v>
      </c>
      <c r="H34" s="12">
        <f>'Tbl 4.5 Winter-17 Update'!H34-'Tbl 4.7 Wtr-2017 IRP(adjusted)'!H34</f>
        <v>0</v>
      </c>
      <c r="I34" s="12">
        <f>'Tbl 4.5 Winter-17 Update'!I34-'Tbl 4.7 Wtr-2017 IRP(adjusted)'!I34</f>
        <v>0</v>
      </c>
      <c r="J34" s="12">
        <f>'Tbl 4.5 Winter-17 Update'!J34-'Tbl 4.7 Wtr-2017 IRP(adjusted)'!J34</f>
        <v>0</v>
      </c>
      <c r="K34" s="12">
        <f>'Tbl 4.5 Winter-17 Update'!K34-'Tbl 4.7 Wtr-2017 IRP(adjusted)'!K34</f>
        <v>0</v>
      </c>
      <c r="L34" s="12">
        <f>'Tbl 4.5 Winter-17 Update'!L34-'Tbl 4.7 Wtr-2017 IRP(adjusted)'!L34</f>
        <v>0</v>
      </c>
      <c r="N34" s="11" t="s">
        <v>7</v>
      </c>
      <c r="O34" s="12">
        <f>'Tbl 4.5 Winter-17 Update'!M34-'Tbl 4.7 Wtr-2017 IRP(adjusted)'!M34</f>
        <v>0</v>
      </c>
      <c r="P34" s="12">
        <f>'Tbl 4.5 Winter-17 Update'!P34-'Tbl 4.7 Wtr-2017 IRP(adjusted)'!P34</f>
        <v>0</v>
      </c>
      <c r="Q34" s="12">
        <f>'Tbl 4.5 Winter-17 Update'!Q34-'Tbl 4.7 Wtr-2017 IRP(adjusted)'!Q34</f>
        <v>0</v>
      </c>
      <c r="R34" s="12">
        <f>'Tbl 4.5 Winter-17 Update'!R34-'Tbl 4.7 Wtr-2017 IRP(adjusted)'!R34</f>
        <v>0</v>
      </c>
      <c r="S34" s="12">
        <f>'Tbl 4.5 Winter-17 Update'!S34-'Tbl 4.7 Wtr-2017 IRP(adjusted)'!S34</f>
        <v>0</v>
      </c>
      <c r="T34" s="12">
        <f>'Tbl 4.5 Winter-17 Update'!T34-'Tbl 4.7 Wtr-2017 IRP(adjusted)'!T34</f>
        <v>0</v>
      </c>
      <c r="U34" s="12">
        <f>'Tbl 4.5 Winter-17 Update'!U34-'Tbl 4.7 Wtr-2017 IRP(adjusted)'!U34</f>
        <v>0</v>
      </c>
      <c r="V34" s="12">
        <f>'Tbl 4.5 Winter-17 Update'!V34-'Tbl 4.7 Wtr-2017 IRP(adjusted)'!V34</f>
        <v>0</v>
      </c>
      <c r="W34" s="12">
        <f>'Tbl 4.5 Winter-17 Update'!W34-'Tbl 4.7 Wtr-2017 IRP(adjusted)'!W34</f>
        <v>0</v>
      </c>
      <c r="X34" s="12">
        <f>'Tbl 4.5 Winter-17 Update'!X34-'Tbl 4.7 Wtr-2017 IRP(adjusted)'!X34</f>
        <v>0</v>
      </c>
    </row>
    <row r="35" spans="2:26" x14ac:dyDescent="0.25">
      <c r="B35" s="11" t="s">
        <v>58</v>
      </c>
      <c r="C35" s="12">
        <f>'Tbl 4.5 Winter-17 Update'!C35-'Tbl 4.7 Wtr-2017 IRP(adjusted)'!C35</f>
        <v>0</v>
      </c>
      <c r="D35" s="12">
        <f>'Tbl 4.5 Winter-17 Update'!D35-'Tbl 4.7 Wtr-2017 IRP(adjusted)'!D35</f>
        <v>0</v>
      </c>
      <c r="E35" s="12">
        <f>'Tbl 4.5 Winter-17 Update'!E35-'Tbl 4.7 Wtr-2017 IRP(adjusted)'!E35</f>
        <v>0</v>
      </c>
      <c r="F35" s="12">
        <f>'Tbl 4.5 Winter-17 Update'!F35-'Tbl 4.7 Wtr-2017 IRP(adjusted)'!F35</f>
        <v>0</v>
      </c>
      <c r="G35" s="12">
        <f>'Tbl 4.5 Winter-17 Update'!G35-'Tbl 4.7 Wtr-2017 IRP(adjusted)'!G35</f>
        <v>0</v>
      </c>
      <c r="H35" s="12">
        <f>'Tbl 4.5 Winter-17 Update'!H35-'Tbl 4.7 Wtr-2017 IRP(adjusted)'!H35</f>
        <v>0</v>
      </c>
      <c r="I35" s="12">
        <f>'Tbl 4.5 Winter-17 Update'!I35-'Tbl 4.7 Wtr-2017 IRP(adjusted)'!I35</f>
        <v>0</v>
      </c>
      <c r="J35" s="12">
        <f>'Tbl 4.5 Winter-17 Update'!J35-'Tbl 4.7 Wtr-2017 IRP(adjusted)'!J35</f>
        <v>0</v>
      </c>
      <c r="K35" s="12">
        <f>'Tbl 4.5 Winter-17 Update'!K35-'Tbl 4.7 Wtr-2017 IRP(adjusted)'!K35</f>
        <v>0</v>
      </c>
      <c r="L35" s="12">
        <f>'Tbl 4.5 Winter-17 Update'!L35-'Tbl 4.7 Wtr-2017 IRP(adjusted)'!L35</f>
        <v>0</v>
      </c>
      <c r="N35" s="11" t="s">
        <v>58</v>
      </c>
      <c r="O35" s="12">
        <f>'Tbl 4.5 Winter-17 Update'!M35-'Tbl 4.7 Wtr-2017 IRP(adjusted)'!M35</f>
        <v>0</v>
      </c>
      <c r="P35" s="12">
        <f>'Tbl 4.5 Winter-17 Update'!P35-'Tbl 4.7 Wtr-2017 IRP(adjusted)'!P35</f>
        <v>0</v>
      </c>
      <c r="Q35" s="12">
        <f>'Tbl 4.5 Winter-17 Update'!Q35-'Tbl 4.7 Wtr-2017 IRP(adjusted)'!Q35</f>
        <v>0</v>
      </c>
      <c r="R35" s="12">
        <f>'Tbl 4.5 Winter-17 Update'!R35-'Tbl 4.7 Wtr-2017 IRP(adjusted)'!R35</f>
        <v>0</v>
      </c>
      <c r="S35" s="12">
        <f>'Tbl 4.5 Winter-17 Update'!S35-'Tbl 4.7 Wtr-2017 IRP(adjusted)'!S35</f>
        <v>0</v>
      </c>
      <c r="T35" s="12">
        <f>'Tbl 4.5 Winter-17 Update'!T35-'Tbl 4.7 Wtr-2017 IRP(adjusted)'!T35</f>
        <v>0</v>
      </c>
      <c r="U35" s="12">
        <f>'Tbl 4.5 Winter-17 Update'!U35-'Tbl 4.7 Wtr-2017 IRP(adjusted)'!U35</f>
        <v>0</v>
      </c>
      <c r="V35" s="12">
        <f>'Tbl 4.5 Winter-17 Update'!V35-'Tbl 4.7 Wtr-2017 IRP(adjusted)'!V35</f>
        <v>0</v>
      </c>
      <c r="W35" s="12">
        <f>'Tbl 4.5 Winter-17 Update'!W35-'Tbl 4.7 Wtr-2017 IRP(adjusted)'!W35</f>
        <v>0</v>
      </c>
      <c r="X35" s="12">
        <f>'Tbl 4.5 Winter-17 Update'!X35-'Tbl 4.7 Wtr-2017 IRP(adjusted)'!X35</f>
        <v>0</v>
      </c>
    </row>
    <row r="36" spans="2:26" x14ac:dyDescent="0.25">
      <c r="B36" s="11" t="s">
        <v>8</v>
      </c>
      <c r="C36" s="12">
        <f>'Tbl 4.5 Winter-17 Update'!C36-'Tbl 4.7 Wtr-2017 IRP(adjusted)'!C36</f>
        <v>-0.90000000000000036</v>
      </c>
      <c r="D36" s="12">
        <f>'Tbl 4.5 Winter-17 Update'!D36-'Tbl 4.7 Wtr-2017 IRP(adjusted)'!D36</f>
        <v>-0.90000000000000036</v>
      </c>
      <c r="E36" s="12">
        <f>'Tbl 4.5 Winter-17 Update'!E36-'Tbl 4.7 Wtr-2017 IRP(adjusted)'!E36</f>
        <v>-0.90000000000000036</v>
      </c>
      <c r="F36" s="12">
        <f>'Tbl 4.5 Winter-17 Update'!F36-'Tbl 4.7 Wtr-2017 IRP(adjusted)'!F36</f>
        <v>-0.90000000000000036</v>
      </c>
      <c r="G36" s="12">
        <f>'Tbl 4.5 Winter-17 Update'!G36-'Tbl 4.7 Wtr-2017 IRP(adjusted)'!G36</f>
        <v>-0.90000000000000036</v>
      </c>
      <c r="H36" s="12">
        <f>'Tbl 4.5 Winter-17 Update'!H36-'Tbl 4.7 Wtr-2017 IRP(adjusted)'!H36</f>
        <v>-0.90000000000000036</v>
      </c>
      <c r="I36" s="12">
        <f>'Tbl 4.5 Winter-17 Update'!I36-'Tbl 4.7 Wtr-2017 IRP(adjusted)'!I36</f>
        <v>-0.90000000000000036</v>
      </c>
      <c r="J36" s="12">
        <f>'Tbl 4.5 Winter-17 Update'!J36-'Tbl 4.7 Wtr-2017 IRP(adjusted)'!J36</f>
        <v>-0.90000000000000036</v>
      </c>
      <c r="K36" s="12">
        <f>'Tbl 4.5 Winter-17 Update'!K36-'Tbl 4.7 Wtr-2017 IRP(adjusted)'!K36</f>
        <v>-0.90000000000000036</v>
      </c>
      <c r="L36" s="12">
        <f>'Tbl 4.5 Winter-17 Update'!L36-'Tbl 4.7 Wtr-2017 IRP(adjusted)'!L36</f>
        <v>-0.90000000000000036</v>
      </c>
      <c r="N36" s="11" t="s">
        <v>8</v>
      </c>
      <c r="O36" s="12">
        <f>'Tbl 4.5 Winter-17 Update'!M36-'Tbl 4.7 Wtr-2017 IRP(adjusted)'!M36</f>
        <v>-0.90000000000000036</v>
      </c>
      <c r="P36" s="12">
        <f>'Tbl 4.5 Winter-17 Update'!P36-'Tbl 4.7 Wtr-2017 IRP(adjusted)'!P36</f>
        <v>-0.90000000000000036</v>
      </c>
      <c r="Q36" s="12">
        <f>'Tbl 4.5 Winter-17 Update'!Q36-'Tbl 4.7 Wtr-2017 IRP(adjusted)'!Q36</f>
        <v>-0.90000000000000036</v>
      </c>
      <c r="R36" s="12">
        <f>'Tbl 4.5 Winter-17 Update'!R36-'Tbl 4.7 Wtr-2017 IRP(adjusted)'!R36</f>
        <v>-0.90000000000000036</v>
      </c>
      <c r="S36" s="12">
        <f>'Tbl 4.5 Winter-17 Update'!S36-'Tbl 4.7 Wtr-2017 IRP(adjusted)'!S36</f>
        <v>-0.90000000000000036</v>
      </c>
      <c r="T36" s="12">
        <f>'Tbl 4.5 Winter-17 Update'!T36-'Tbl 4.7 Wtr-2017 IRP(adjusted)'!T36</f>
        <v>-0.90000000000000036</v>
      </c>
      <c r="U36" s="12">
        <f>'Tbl 4.5 Winter-17 Update'!U36-'Tbl 4.7 Wtr-2017 IRP(adjusted)'!U36</f>
        <v>-0.90000000000000036</v>
      </c>
      <c r="V36" s="12">
        <f>'Tbl 4.5 Winter-17 Update'!V36-'Tbl 4.7 Wtr-2017 IRP(adjusted)'!V36</f>
        <v>-0.90000000000000036</v>
      </c>
      <c r="W36" s="12">
        <f>'Tbl 4.5 Winter-17 Update'!W36-'Tbl 4.7 Wtr-2017 IRP(adjusted)'!W36</f>
        <v>-0.90000000000000036</v>
      </c>
      <c r="X36" s="12">
        <f>'Tbl 4.5 Winter-17 Update'!X36-'Tbl 4.7 Wtr-2017 IRP(adjusted)'!X36</f>
        <v>-0.90000000000000036</v>
      </c>
    </row>
    <row r="37" spans="2:26" x14ac:dyDescent="0.25">
      <c r="B37" s="13" t="s">
        <v>23</v>
      </c>
      <c r="C37" s="14">
        <f>'Tbl 4.5 Winter-17 Update'!C37-'Tbl 4.7 Wtr-2017 IRP(adjusted)'!C37</f>
        <v>35.730000000000018</v>
      </c>
      <c r="D37" s="14">
        <f>'Tbl 4.5 Winter-17 Update'!D37-'Tbl 4.7 Wtr-2017 IRP(adjusted)'!D37</f>
        <v>37.930000000000291</v>
      </c>
      <c r="E37" s="14">
        <f>'Tbl 4.5 Winter-17 Update'!E37-'Tbl 4.7 Wtr-2017 IRP(adjusted)'!E37</f>
        <v>25.460000000000491</v>
      </c>
      <c r="F37" s="14">
        <f>'Tbl 4.5 Winter-17 Update'!F37-'Tbl 4.7 Wtr-2017 IRP(adjusted)'!F37</f>
        <v>33.900000000000091</v>
      </c>
      <c r="G37" s="14">
        <f>'Tbl 4.5 Winter-17 Update'!G37-'Tbl 4.7 Wtr-2017 IRP(adjusted)'!G37</f>
        <v>14.650000000000546</v>
      </c>
      <c r="H37" s="14">
        <f>'Tbl 4.5 Winter-17 Update'!H37-'Tbl 4.7 Wtr-2017 IRP(adjusted)'!H37</f>
        <v>11.770000000000891</v>
      </c>
      <c r="I37" s="14">
        <f>'Tbl 4.5 Winter-17 Update'!I37-'Tbl 4.7 Wtr-2017 IRP(adjusted)'!I37</f>
        <v>12.5900000000006</v>
      </c>
      <c r="J37" s="14">
        <f>'Tbl 4.5 Winter-17 Update'!J37-'Tbl 4.7 Wtr-2017 IRP(adjusted)'!J37</f>
        <v>13.379999999999654</v>
      </c>
      <c r="K37" s="14">
        <f>'Tbl 4.5 Winter-17 Update'!K37-'Tbl 4.7 Wtr-2017 IRP(adjusted)'!K37</f>
        <v>9.2200000000007094</v>
      </c>
      <c r="L37" s="14">
        <f>'Tbl 4.5 Winter-17 Update'!L37-'Tbl 4.7 Wtr-2017 IRP(adjusted)'!L37</f>
        <v>7.4799999999995634</v>
      </c>
      <c r="N37" s="13" t="s">
        <v>23</v>
      </c>
      <c r="O37" s="14">
        <f>'Tbl 4.5 Winter-17 Update'!M37-'Tbl 4.7 Wtr-2017 IRP(adjusted)'!M37</f>
        <v>19.210000000000036</v>
      </c>
      <c r="P37" s="14">
        <f>'Tbl 4.5 Winter-17 Update'!P37-'Tbl 4.7 Wtr-2017 IRP(adjusted)'!P37</f>
        <v>13.75</v>
      </c>
      <c r="Q37" s="14">
        <f>'Tbl 4.5 Winter-17 Update'!Q37-'Tbl 4.7 Wtr-2017 IRP(adjusted)'!Q37</f>
        <v>13.740000000000236</v>
      </c>
      <c r="R37" s="14">
        <f>'Tbl 4.5 Winter-17 Update'!R37-'Tbl 4.7 Wtr-2017 IRP(adjusted)'!R37</f>
        <v>13.750000000000909</v>
      </c>
      <c r="S37" s="14">
        <f>'Tbl 4.5 Winter-17 Update'!S37-'Tbl 4.7 Wtr-2017 IRP(adjusted)'!S37</f>
        <v>13.780000000000655</v>
      </c>
      <c r="T37" s="14">
        <f>'Tbl 4.5 Winter-17 Update'!T37-'Tbl 4.7 Wtr-2017 IRP(adjusted)'!T37</f>
        <v>13.780000000000655</v>
      </c>
      <c r="U37" s="14">
        <f>'Tbl 4.5 Winter-17 Update'!U37-'Tbl 4.7 Wtr-2017 IRP(adjusted)'!U37</f>
        <v>13.790000000000418</v>
      </c>
      <c r="V37" s="14">
        <f>'Tbl 4.5 Winter-17 Update'!V37-'Tbl 4.7 Wtr-2017 IRP(adjusted)'!V37</f>
        <v>13.7800000000002</v>
      </c>
      <c r="W37" s="14">
        <f>'Tbl 4.5 Winter-17 Update'!W37-'Tbl 4.7 Wtr-2017 IRP(adjusted)'!W37</f>
        <v>13.7800000000002</v>
      </c>
      <c r="X37" s="14">
        <f>'Tbl 4.5 Winter-17 Update'!X37-'Tbl 4.7 Wtr-2017 IRP(adjusted)'!X37</f>
        <v>13.820000000000164</v>
      </c>
    </row>
    <row r="38" spans="2:26" ht="6.95" customHeight="1" x14ac:dyDescent="0.25">
      <c r="B38" s="13"/>
      <c r="C38" s="15"/>
      <c r="D38" s="15"/>
      <c r="E38" s="42"/>
      <c r="F38" s="42"/>
      <c r="G38" s="42"/>
      <c r="H38" s="42"/>
      <c r="I38" s="42"/>
      <c r="J38" s="15"/>
      <c r="K38" s="42"/>
      <c r="L38" s="15"/>
      <c r="N38" s="13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2:26" x14ac:dyDescent="0.25">
      <c r="B39" s="11" t="s">
        <v>11</v>
      </c>
      <c r="C39" s="12">
        <f>'Tbl 4.5 Winter-17 Update'!C39-'Tbl 4.7 Wtr-2017 IRP(adjusted)'!C39</f>
        <v>49.877999999999247</v>
      </c>
      <c r="D39" s="12">
        <f>'Tbl 4.5 Winter-17 Update'!D39-'Tbl 4.7 Wtr-2017 IRP(adjusted)'!D39</f>
        <v>50.983999999999469</v>
      </c>
      <c r="E39" s="12">
        <f>'Tbl 4.5 Winter-17 Update'!E39-'Tbl 4.7 Wtr-2017 IRP(adjusted)'!E39</f>
        <v>69.682999999999538</v>
      </c>
      <c r="F39" s="12">
        <f>'Tbl 4.5 Winter-17 Update'!F39-'Tbl 4.7 Wtr-2017 IRP(adjusted)'!F39</f>
        <v>-32.911000000000513</v>
      </c>
      <c r="G39" s="12">
        <f>'Tbl 4.5 Winter-17 Update'!G39-'Tbl 4.7 Wtr-2017 IRP(adjusted)'!G39</f>
        <v>47.861999999999625</v>
      </c>
      <c r="H39" s="12">
        <f>'Tbl 4.5 Winter-17 Update'!H39-'Tbl 4.7 Wtr-2017 IRP(adjusted)'!H39</f>
        <v>52.399999999999181</v>
      </c>
      <c r="I39" s="12">
        <f>'Tbl 4.5 Winter-17 Update'!I39-'Tbl 4.7 Wtr-2017 IRP(adjusted)'!I39</f>
        <v>55.245000000000346</v>
      </c>
      <c r="J39" s="12">
        <f>'Tbl 4.5 Winter-17 Update'!J39-'Tbl 4.7 Wtr-2017 IRP(adjusted)'!J39</f>
        <v>55.847000000000662</v>
      </c>
      <c r="K39" s="12">
        <f>'Tbl 4.5 Winter-17 Update'!K39-'Tbl 4.7 Wtr-2017 IRP(adjusted)'!K39</f>
        <v>-44.13799999999992</v>
      </c>
      <c r="L39" s="12">
        <f>'Tbl 4.5 Winter-17 Update'!L39-'Tbl 4.7 Wtr-2017 IRP(adjusted)'!L39</f>
        <v>-37.976000000000113</v>
      </c>
      <c r="N39" s="11" t="s">
        <v>11</v>
      </c>
      <c r="O39" s="12">
        <f>'Tbl 4.5 Winter-17 Update'!M39-'Tbl 4.7 Wtr-2017 IRP(adjusted)'!M39</f>
        <v>48.836999999999989</v>
      </c>
      <c r="P39" s="12">
        <f>'Tbl 4.5 Winter-17 Update'!P39-'Tbl 4.7 Wtr-2017 IRP(adjusted)'!P39</f>
        <v>57.423999999999523</v>
      </c>
      <c r="Q39" s="12">
        <f>'Tbl 4.5 Winter-17 Update'!Q39-'Tbl 4.7 Wtr-2017 IRP(adjusted)'!Q39</f>
        <v>61.204999999999927</v>
      </c>
      <c r="R39" s="12">
        <f>'Tbl 4.5 Winter-17 Update'!R39-'Tbl 4.7 Wtr-2017 IRP(adjusted)'!R39</f>
        <v>69.058000000000447</v>
      </c>
      <c r="S39" s="12">
        <f>'Tbl 4.5 Winter-17 Update'!S39-'Tbl 4.7 Wtr-2017 IRP(adjusted)'!S39</f>
        <v>-44.596999999999298</v>
      </c>
      <c r="T39" s="12">
        <f>'Tbl 4.5 Winter-17 Update'!T39-'Tbl 4.7 Wtr-2017 IRP(adjusted)'!T39</f>
        <v>50.651000000000295</v>
      </c>
      <c r="U39" s="12">
        <f>'Tbl 4.5 Winter-17 Update'!U39-'Tbl 4.7 Wtr-2017 IRP(adjusted)'!U39</f>
        <v>55.829999999999472</v>
      </c>
      <c r="V39" s="12">
        <f>'Tbl 4.5 Winter-17 Update'!V39-'Tbl 4.7 Wtr-2017 IRP(adjusted)'!V39</f>
        <v>59.556999999999334</v>
      </c>
      <c r="W39" s="12">
        <f>'Tbl 4.5 Winter-17 Update'!W39-'Tbl 4.7 Wtr-2017 IRP(adjusted)'!W39</f>
        <v>62.884000000000015</v>
      </c>
      <c r="X39" s="12">
        <f>'Tbl 4.5 Winter-17 Update'!X39-'Tbl 4.7 Wtr-2017 IRP(adjusted)'!X39</f>
        <v>91.731999999999061</v>
      </c>
    </row>
    <row r="40" spans="2:26" x14ac:dyDescent="0.25">
      <c r="B40" s="16" t="s">
        <v>13</v>
      </c>
      <c r="C40" s="12">
        <f>'Tbl 4.5 Winter-17 Update'!C40-'Tbl 4.7 Wtr-2017 IRP(adjusted)'!C40</f>
        <v>1.3219999999999998</v>
      </c>
      <c r="D40" s="12">
        <f>'Tbl 4.5 Winter-17 Update'!D40-'Tbl 4.7 Wtr-2017 IRP(adjusted)'!D40</f>
        <v>1.9159999999999997</v>
      </c>
      <c r="E40" s="12">
        <f>'Tbl 4.5 Winter-17 Update'!E40-'Tbl 4.7 Wtr-2017 IRP(adjusted)'!E40</f>
        <v>2.617</v>
      </c>
      <c r="F40" s="12">
        <f>'Tbl 4.5 Winter-17 Update'!F40-'Tbl 4.7 Wtr-2017 IRP(adjusted)'!F40</f>
        <v>3.3110000000000004</v>
      </c>
      <c r="G40" s="12">
        <f>'Tbl 4.5 Winter-17 Update'!G40-'Tbl 4.7 Wtr-2017 IRP(adjusted)'!G40</f>
        <v>3.9379999999999997</v>
      </c>
      <c r="H40" s="12">
        <f>'Tbl 4.5 Winter-17 Update'!H40-'Tbl 4.7 Wtr-2017 IRP(adjusted)'!H40</f>
        <v>4.5</v>
      </c>
      <c r="I40" s="12">
        <f>'Tbl 4.5 Winter-17 Update'!I40-'Tbl 4.7 Wtr-2017 IRP(adjusted)'!I40</f>
        <v>5.0549999999999997</v>
      </c>
      <c r="J40" s="12">
        <f>'Tbl 4.5 Winter-17 Update'!J40-'Tbl 4.7 Wtr-2017 IRP(adjusted)'!J40</f>
        <v>5.7529999999999992</v>
      </c>
      <c r="K40" s="12">
        <f>'Tbl 4.5 Winter-17 Update'!K40-'Tbl 4.7 Wtr-2017 IRP(adjusted)'!K40</f>
        <v>6.5379999999999994</v>
      </c>
      <c r="L40" s="12">
        <f>'Tbl 4.5 Winter-17 Update'!L40-'Tbl 4.7 Wtr-2017 IRP(adjusted)'!L40</f>
        <v>7.3760000000000003</v>
      </c>
      <c r="N40" s="16" t="s">
        <v>13</v>
      </c>
      <c r="O40" s="12">
        <f>'Tbl 4.5 Winter-17 Update'!M40-'Tbl 4.7 Wtr-2017 IRP(adjusted)'!M40</f>
        <v>8.2629999999999999</v>
      </c>
      <c r="P40" s="12">
        <f>'Tbl 4.5 Winter-17 Update'!P40-'Tbl 4.7 Wtr-2017 IRP(adjusted)'!P40</f>
        <v>9.3759999999999994</v>
      </c>
      <c r="Q40" s="12">
        <f>'Tbl 4.5 Winter-17 Update'!Q40-'Tbl 4.7 Wtr-2017 IRP(adjusted)'!Q40</f>
        <v>10.795</v>
      </c>
      <c r="R40" s="12">
        <f>'Tbl 4.5 Winter-17 Update'!R40-'Tbl 4.7 Wtr-2017 IRP(adjusted)'!R40</f>
        <v>12.442000000000002</v>
      </c>
      <c r="S40" s="12">
        <f>'Tbl 4.5 Winter-17 Update'!S40-'Tbl 4.7 Wtr-2017 IRP(adjusted)'!S40</f>
        <v>14.297000000000001</v>
      </c>
      <c r="T40" s="12">
        <f>'Tbl 4.5 Winter-17 Update'!T40-'Tbl 4.7 Wtr-2017 IRP(adjusted)'!T40</f>
        <v>16.149000000000001</v>
      </c>
      <c r="U40" s="12">
        <f>'Tbl 4.5 Winter-17 Update'!U40-'Tbl 4.7 Wtr-2017 IRP(adjusted)'!U40</f>
        <v>18.170000000000002</v>
      </c>
      <c r="V40" s="12">
        <f>'Tbl 4.5 Winter-17 Update'!V40-'Tbl 4.7 Wtr-2017 IRP(adjusted)'!V40</f>
        <v>20.342999999999996</v>
      </c>
      <c r="W40" s="12">
        <f>'Tbl 4.5 Winter-17 Update'!W40-'Tbl 4.7 Wtr-2017 IRP(adjusted)'!W40</f>
        <v>22.715999999999998</v>
      </c>
      <c r="X40" s="12">
        <f>'Tbl 4.5 Winter-17 Update'!X40-'Tbl 4.7 Wtr-2017 IRP(adjusted)'!X40</f>
        <v>25.168000000000003</v>
      </c>
    </row>
    <row r="41" spans="2:26" x14ac:dyDescent="0.25">
      <c r="B41" s="16" t="s">
        <v>14</v>
      </c>
      <c r="C41" s="12">
        <f>'Tbl 4.5 Winter-17 Update'!C41-'Tbl 4.7 Wtr-2017 IRP(adjusted)'!C41</f>
        <v>0</v>
      </c>
      <c r="D41" s="12">
        <f>'Tbl 4.5 Winter-17 Update'!D41-'Tbl 4.7 Wtr-2017 IRP(adjusted)'!D41</f>
        <v>0</v>
      </c>
      <c r="E41" s="12">
        <f>'Tbl 4.5 Winter-17 Update'!E41-'Tbl 4.7 Wtr-2017 IRP(adjusted)'!E41</f>
        <v>0</v>
      </c>
      <c r="F41" s="12">
        <f>'Tbl 4.5 Winter-17 Update'!F41-'Tbl 4.7 Wtr-2017 IRP(adjusted)'!F41</f>
        <v>0</v>
      </c>
      <c r="G41" s="12">
        <f>'Tbl 4.5 Winter-17 Update'!G41-'Tbl 4.7 Wtr-2017 IRP(adjusted)'!G41</f>
        <v>0</v>
      </c>
      <c r="H41" s="12">
        <f>'Tbl 4.5 Winter-17 Update'!H41-'Tbl 4.7 Wtr-2017 IRP(adjusted)'!H41</f>
        <v>0</v>
      </c>
      <c r="I41" s="12">
        <f>'Tbl 4.5 Winter-17 Update'!I41-'Tbl 4.7 Wtr-2017 IRP(adjusted)'!I41</f>
        <v>0</v>
      </c>
      <c r="J41" s="12">
        <f>'Tbl 4.5 Winter-17 Update'!J41-'Tbl 4.7 Wtr-2017 IRP(adjusted)'!J41</f>
        <v>0</v>
      </c>
      <c r="K41" s="12">
        <f>'Tbl 4.5 Winter-17 Update'!K41-'Tbl 4.7 Wtr-2017 IRP(adjusted)'!K41</f>
        <v>0</v>
      </c>
      <c r="L41" s="12">
        <f>'Tbl 4.5 Winter-17 Update'!L41-'Tbl 4.7 Wtr-2017 IRP(adjusted)'!L41</f>
        <v>0</v>
      </c>
      <c r="N41" s="16" t="s">
        <v>14</v>
      </c>
      <c r="O41" s="12">
        <f>'Tbl 4.5 Winter-17 Update'!M41-'Tbl 4.7 Wtr-2017 IRP(adjusted)'!M41</f>
        <v>0</v>
      </c>
      <c r="P41" s="12">
        <f>'Tbl 4.5 Winter-17 Update'!P41-'Tbl 4.7 Wtr-2017 IRP(adjusted)'!P41</f>
        <v>0</v>
      </c>
      <c r="Q41" s="12">
        <f>'Tbl 4.5 Winter-17 Update'!Q41-'Tbl 4.7 Wtr-2017 IRP(adjusted)'!Q41</f>
        <v>0</v>
      </c>
      <c r="R41" s="12">
        <f>'Tbl 4.5 Winter-17 Update'!R41-'Tbl 4.7 Wtr-2017 IRP(adjusted)'!R41</f>
        <v>0</v>
      </c>
      <c r="S41" s="12">
        <f>'Tbl 4.5 Winter-17 Update'!S41-'Tbl 4.7 Wtr-2017 IRP(adjusted)'!S41</f>
        <v>0</v>
      </c>
      <c r="T41" s="12">
        <f>'Tbl 4.5 Winter-17 Update'!T41-'Tbl 4.7 Wtr-2017 IRP(adjusted)'!T41</f>
        <v>0</v>
      </c>
      <c r="U41" s="12">
        <f>'Tbl 4.5 Winter-17 Update'!U41-'Tbl 4.7 Wtr-2017 IRP(adjusted)'!U41</f>
        <v>0</v>
      </c>
      <c r="V41" s="12">
        <f>'Tbl 4.5 Winter-17 Update'!V41-'Tbl 4.7 Wtr-2017 IRP(adjusted)'!V41</f>
        <v>0</v>
      </c>
      <c r="W41" s="12">
        <f>'Tbl 4.5 Winter-17 Update'!W41-'Tbl 4.7 Wtr-2017 IRP(adjusted)'!W41</f>
        <v>0</v>
      </c>
      <c r="X41" s="12">
        <f>'Tbl 4.5 Winter-17 Update'!X41-'Tbl 4.7 Wtr-2017 IRP(adjusted)'!X41</f>
        <v>0</v>
      </c>
    </row>
    <row r="42" spans="2:26" x14ac:dyDescent="0.25">
      <c r="B42" s="32" t="s">
        <v>15</v>
      </c>
      <c r="C42" s="27">
        <f>'Tbl 4.5 Winter-17 Update'!C42-'Tbl 4.7 Wtr-2017 IRP(adjusted)'!C42</f>
        <v>41.83</v>
      </c>
      <c r="D42" s="27">
        <f>'Tbl 4.5 Winter-17 Update'!D42-'Tbl 4.7 Wtr-2017 IRP(adjusted)'!D42</f>
        <v>53.610000000000021</v>
      </c>
      <c r="E42" s="27">
        <f>'Tbl 4.5 Winter-17 Update'!E42-'Tbl 4.7 Wtr-2017 IRP(adjusted)'!E42</f>
        <v>62.960000000000022</v>
      </c>
      <c r="F42" s="27">
        <f>'Tbl 4.5 Winter-17 Update'!F42-'Tbl 4.7 Wtr-2017 IRP(adjusted)'!F42</f>
        <v>68.53</v>
      </c>
      <c r="G42" s="27">
        <f>'Tbl 4.5 Winter-17 Update'!G42-'Tbl 4.7 Wtr-2017 IRP(adjusted)'!G42</f>
        <v>70.819999999999993</v>
      </c>
      <c r="H42" s="27">
        <f>'Tbl 4.5 Winter-17 Update'!H42-'Tbl 4.7 Wtr-2017 IRP(adjusted)'!H42</f>
        <v>72.759999999999991</v>
      </c>
      <c r="I42" s="27">
        <f>'Tbl 4.5 Winter-17 Update'!I42-'Tbl 4.7 Wtr-2017 IRP(adjusted)'!I42</f>
        <v>73.669999999999987</v>
      </c>
      <c r="J42" s="27">
        <f>'Tbl 4.5 Winter-17 Update'!J42-'Tbl 4.7 Wtr-2017 IRP(adjusted)'!J42</f>
        <v>74.909999999999968</v>
      </c>
      <c r="K42" s="27">
        <f>'Tbl 4.5 Winter-17 Update'!K42-'Tbl 4.7 Wtr-2017 IRP(adjusted)'!K42</f>
        <v>75.279999999999944</v>
      </c>
      <c r="L42" s="27">
        <f>'Tbl 4.5 Winter-17 Update'!L42-'Tbl 4.7 Wtr-2017 IRP(adjusted)'!L42</f>
        <v>75.660000000000025</v>
      </c>
      <c r="N42" s="32" t="s">
        <v>15</v>
      </c>
      <c r="O42" s="27">
        <f>'Tbl 4.5 Winter-17 Update'!M42-'Tbl 4.7 Wtr-2017 IRP(adjusted)'!M42</f>
        <v>76.509999999999934</v>
      </c>
      <c r="P42" s="27">
        <f>'Tbl 4.5 Winter-17 Update'!P42-'Tbl 4.7 Wtr-2017 IRP(adjusted)'!P42</f>
        <v>77.220000000000027</v>
      </c>
      <c r="Q42" s="27">
        <f>'Tbl 4.5 Winter-17 Update'!Q42-'Tbl 4.7 Wtr-2017 IRP(adjusted)'!Q42</f>
        <v>77.78000000000003</v>
      </c>
      <c r="R42" s="27">
        <f>'Tbl 4.5 Winter-17 Update'!R42-'Tbl 4.7 Wtr-2017 IRP(adjusted)'!R42</f>
        <v>78.319999999999993</v>
      </c>
      <c r="S42" s="27">
        <f>'Tbl 4.5 Winter-17 Update'!S42-'Tbl 4.7 Wtr-2017 IRP(adjusted)'!S42</f>
        <v>78.82000000000005</v>
      </c>
      <c r="T42" s="27">
        <f>'Tbl 4.5 Winter-17 Update'!T42-'Tbl 4.7 Wtr-2017 IRP(adjusted)'!T42</f>
        <v>79.060000000000116</v>
      </c>
      <c r="U42" s="27">
        <f>'Tbl 4.5 Winter-17 Update'!U42-'Tbl 4.7 Wtr-2017 IRP(adjusted)'!U42</f>
        <v>79.350000000000023</v>
      </c>
      <c r="V42" s="27">
        <f>'Tbl 4.5 Winter-17 Update'!V42-'Tbl 4.7 Wtr-2017 IRP(adjusted)'!V42</f>
        <v>79.510000000000048</v>
      </c>
      <c r="W42" s="27">
        <f>'Tbl 4.5 Winter-17 Update'!W42-'Tbl 4.7 Wtr-2017 IRP(adjusted)'!W42</f>
        <v>79.549999999999955</v>
      </c>
      <c r="X42" s="27">
        <f>'Tbl 4.5 Winter-17 Update'!X42-'Tbl 4.7 Wtr-2017 IRP(adjusted)'!X42</f>
        <v>79.440000000000111</v>
      </c>
      <c r="Y42" s="40"/>
      <c r="Z42" s="40"/>
    </row>
    <row r="43" spans="2:26" x14ac:dyDescent="0.25">
      <c r="B43" s="13" t="s">
        <v>25</v>
      </c>
      <c r="C43" s="14">
        <f>'Tbl 4.5 Winter-17 Update'!C43-'Tbl 4.7 Wtr-2017 IRP(adjusted)'!C43</f>
        <v>93.029999999999291</v>
      </c>
      <c r="D43" s="14">
        <f>'Tbl 4.5 Winter-17 Update'!D43-'Tbl 4.7 Wtr-2017 IRP(adjusted)'!D43</f>
        <v>106.50999999999976</v>
      </c>
      <c r="E43" s="14">
        <f>'Tbl 4.5 Winter-17 Update'!E43-'Tbl 4.7 Wtr-2017 IRP(adjusted)'!E43</f>
        <v>135.25999999999976</v>
      </c>
      <c r="F43" s="14">
        <f>'Tbl 4.5 Winter-17 Update'!F43-'Tbl 4.7 Wtr-2017 IRP(adjusted)'!F43</f>
        <v>38.929999999999836</v>
      </c>
      <c r="G43" s="14">
        <f>'Tbl 4.5 Winter-17 Update'!G43-'Tbl 4.7 Wtr-2017 IRP(adjusted)'!G43</f>
        <v>122.61999999999944</v>
      </c>
      <c r="H43" s="14">
        <f>'Tbl 4.5 Winter-17 Update'!H43-'Tbl 4.7 Wtr-2017 IRP(adjusted)'!H43</f>
        <v>129.6599999999994</v>
      </c>
      <c r="I43" s="14">
        <f>'Tbl 4.5 Winter-17 Update'!I43-'Tbl 4.7 Wtr-2017 IRP(adjusted)'!I43</f>
        <v>133.97000000000071</v>
      </c>
      <c r="J43" s="14">
        <f>'Tbl 4.5 Winter-17 Update'!J43-'Tbl 4.7 Wtr-2017 IRP(adjusted)'!J43</f>
        <v>136.51000000000022</v>
      </c>
      <c r="K43" s="14">
        <f>'Tbl 4.5 Winter-17 Update'!K43-'Tbl 4.7 Wtr-2017 IRP(adjusted)'!K43</f>
        <v>37.679999999999836</v>
      </c>
      <c r="L43" s="14">
        <f>'Tbl 4.5 Winter-17 Update'!L43-'Tbl 4.7 Wtr-2017 IRP(adjusted)'!L43</f>
        <v>45.059999999999945</v>
      </c>
      <c r="N43" s="13" t="s">
        <v>25</v>
      </c>
      <c r="O43" s="14">
        <f>'Tbl 4.5 Winter-17 Update'!M43-'Tbl 4.7 Wtr-2017 IRP(adjusted)'!M43</f>
        <v>133.61000000000013</v>
      </c>
      <c r="P43" s="14">
        <f>'Tbl 4.5 Winter-17 Update'!P43-'Tbl 4.7 Wtr-2017 IRP(adjusted)'!P43</f>
        <v>144.01999999999953</v>
      </c>
      <c r="Q43" s="14">
        <f>'Tbl 4.5 Winter-17 Update'!Q43-'Tbl 4.7 Wtr-2017 IRP(adjusted)'!Q43</f>
        <v>149.7800000000002</v>
      </c>
      <c r="R43" s="14">
        <f>'Tbl 4.5 Winter-17 Update'!R43-'Tbl 4.7 Wtr-2017 IRP(adjusted)'!R43</f>
        <v>159.82000000000016</v>
      </c>
      <c r="S43" s="14">
        <f>'Tbl 4.5 Winter-17 Update'!S43-'Tbl 4.7 Wtr-2017 IRP(adjusted)'!S43</f>
        <v>48.520000000000891</v>
      </c>
      <c r="T43" s="14">
        <f>'Tbl 4.5 Winter-17 Update'!T43-'Tbl 4.7 Wtr-2017 IRP(adjusted)'!T43</f>
        <v>145.86000000000013</v>
      </c>
      <c r="U43" s="14">
        <f>'Tbl 4.5 Winter-17 Update'!U43-'Tbl 4.7 Wtr-2017 IRP(adjusted)'!U43</f>
        <v>153.34999999999945</v>
      </c>
      <c r="V43" s="14">
        <f>'Tbl 4.5 Winter-17 Update'!V43-'Tbl 4.7 Wtr-2017 IRP(adjusted)'!V43</f>
        <v>159.4099999999994</v>
      </c>
      <c r="W43" s="14">
        <f>'Tbl 4.5 Winter-17 Update'!W43-'Tbl 4.7 Wtr-2017 IRP(adjusted)'!W43</f>
        <v>165.14999999999964</v>
      </c>
      <c r="X43" s="14">
        <f>'Tbl 4.5 Winter-17 Update'!X43-'Tbl 4.7 Wtr-2017 IRP(adjusted)'!X43</f>
        <v>196.33999999999924</v>
      </c>
    </row>
    <row r="44" spans="2:26" ht="6.95" customHeight="1" x14ac:dyDescent="0.25">
      <c r="B44" s="13"/>
      <c r="C44" s="15"/>
      <c r="D44" s="15"/>
      <c r="E44" s="42"/>
      <c r="F44" s="42"/>
      <c r="G44" s="42"/>
      <c r="H44" s="42"/>
      <c r="I44" s="42"/>
      <c r="J44" s="15"/>
      <c r="K44" s="42"/>
      <c r="L44" s="15"/>
      <c r="N44" s="13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2:26" x14ac:dyDescent="0.25">
      <c r="B45" s="11" t="s">
        <v>17</v>
      </c>
      <c r="C45" s="12">
        <f>'Tbl 4.5 Winter-17 Update'!C45-'Tbl 4.7 Wtr-2017 IRP(adjusted)'!C45</f>
        <v>12.093899999999906</v>
      </c>
      <c r="D45" s="12">
        <f>'Tbl 4.5 Winter-17 Update'!D45-'Tbl 4.7 Wtr-2017 IRP(adjusted)'!D45</f>
        <v>13.846299999999985</v>
      </c>
      <c r="E45" s="12">
        <f>'Tbl 4.5 Winter-17 Update'!E45-'Tbl 4.7 Wtr-2017 IRP(adjusted)'!E45</f>
        <v>17.58379999999994</v>
      </c>
      <c r="F45" s="12">
        <f>'Tbl 4.5 Winter-17 Update'!F45-'Tbl 4.7 Wtr-2017 IRP(adjusted)'!F45</f>
        <v>5.0609000000000037</v>
      </c>
      <c r="G45" s="12">
        <f>'Tbl 4.5 Winter-17 Update'!G45-'Tbl 4.7 Wtr-2017 IRP(adjusted)'!G45</f>
        <v>15.940599999999961</v>
      </c>
      <c r="H45" s="12">
        <f>'Tbl 4.5 Winter-17 Update'!H45-'Tbl 4.7 Wtr-2017 IRP(adjusted)'!H45</f>
        <v>16.855799999999931</v>
      </c>
      <c r="I45" s="12">
        <f>'Tbl 4.5 Winter-17 Update'!I45-'Tbl 4.7 Wtr-2017 IRP(adjusted)'!I45</f>
        <v>17.416100000000085</v>
      </c>
      <c r="J45" s="12">
        <f>'Tbl 4.5 Winter-17 Update'!J45-'Tbl 4.7 Wtr-2017 IRP(adjusted)'!J45</f>
        <v>17.746300000000019</v>
      </c>
      <c r="K45" s="12">
        <f>'Tbl 4.5 Winter-17 Update'!K45-'Tbl 4.7 Wtr-2017 IRP(adjusted)'!K45</f>
        <v>4.898399999999981</v>
      </c>
      <c r="L45" s="12">
        <f>'Tbl 4.5 Winter-17 Update'!L45-'Tbl 4.7 Wtr-2017 IRP(adjusted)'!L45</f>
        <v>5.8577999999999975</v>
      </c>
      <c r="N45" s="11" t="s">
        <v>17</v>
      </c>
      <c r="O45" s="12">
        <f>'Tbl 4.5 Winter-17 Update'!M45-'Tbl 4.7 Wtr-2017 IRP(adjusted)'!M45</f>
        <v>17.36930000000001</v>
      </c>
      <c r="P45" s="12">
        <f>'Tbl 4.5 Winter-17 Update'!P45-'Tbl 4.7 Wtr-2017 IRP(adjusted)'!P45</f>
        <v>18.722599999999943</v>
      </c>
      <c r="Q45" s="12">
        <f>'Tbl 4.5 Winter-17 Update'!Q45-'Tbl 4.7 Wtr-2017 IRP(adjusted)'!Q45</f>
        <v>19.471400000000074</v>
      </c>
      <c r="R45" s="12">
        <f>'Tbl 4.5 Winter-17 Update'!R45-'Tbl 4.7 Wtr-2017 IRP(adjusted)'!R45</f>
        <v>20.77660000000003</v>
      </c>
      <c r="S45" s="12">
        <f>'Tbl 4.5 Winter-17 Update'!S45-'Tbl 4.7 Wtr-2017 IRP(adjusted)'!S45</f>
        <v>6.3076000000000931</v>
      </c>
      <c r="T45" s="12">
        <f>'Tbl 4.5 Winter-17 Update'!T45-'Tbl 4.7 Wtr-2017 IRP(adjusted)'!T45</f>
        <v>18.961800000000039</v>
      </c>
      <c r="U45" s="12">
        <f>'Tbl 4.5 Winter-17 Update'!U45-'Tbl 4.7 Wtr-2017 IRP(adjusted)'!U45</f>
        <v>19.935499999999934</v>
      </c>
      <c r="V45" s="12">
        <f>'Tbl 4.5 Winter-17 Update'!V45-'Tbl 4.7 Wtr-2017 IRP(adjusted)'!V45</f>
        <v>20.723299999999938</v>
      </c>
      <c r="W45" s="12">
        <f>'Tbl 4.5 Winter-17 Update'!W45-'Tbl 4.7 Wtr-2017 IRP(adjusted)'!W45</f>
        <v>21.469499999999925</v>
      </c>
      <c r="X45" s="12">
        <f>'Tbl 4.5 Winter-17 Update'!X45-'Tbl 4.7 Wtr-2017 IRP(adjusted)'!X45</f>
        <v>25.524199999999894</v>
      </c>
    </row>
    <row r="46" spans="2:26" ht="6.95" customHeight="1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N46" s="13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6" x14ac:dyDescent="0.25">
      <c r="B47" s="13" t="s">
        <v>27</v>
      </c>
      <c r="C47" s="14">
        <f>'Tbl 4.5 Winter-17 Update'!C47-'Tbl 4.7 Wtr-2017 IRP(adjusted)'!C47</f>
        <v>105.12389999999914</v>
      </c>
      <c r="D47" s="14">
        <f>'Tbl 4.5 Winter-17 Update'!D47-'Tbl 4.7 Wtr-2017 IRP(adjusted)'!D47</f>
        <v>120.35629999999992</v>
      </c>
      <c r="E47" s="14">
        <f>'Tbl 4.5 Winter-17 Update'!E47-'Tbl 4.7 Wtr-2017 IRP(adjusted)'!E47</f>
        <v>152.8438000000001</v>
      </c>
      <c r="F47" s="14">
        <f>'Tbl 4.5 Winter-17 Update'!F47-'Tbl 4.7 Wtr-2017 IRP(adjusted)'!F47</f>
        <v>43.990899999999783</v>
      </c>
      <c r="G47" s="14">
        <f>'Tbl 4.5 Winter-17 Update'!G47-'Tbl 4.7 Wtr-2017 IRP(adjusted)'!G47</f>
        <v>138.56059999999979</v>
      </c>
      <c r="H47" s="14">
        <f>'Tbl 4.5 Winter-17 Update'!H47-'Tbl 4.7 Wtr-2017 IRP(adjusted)'!H47</f>
        <v>146.51579999999922</v>
      </c>
      <c r="I47" s="14">
        <f>'Tbl 4.5 Winter-17 Update'!I47-'Tbl 4.7 Wtr-2017 IRP(adjusted)'!I47</f>
        <v>151.38610000000108</v>
      </c>
      <c r="J47" s="14">
        <f>'Tbl 4.5 Winter-17 Update'!J47-'Tbl 4.7 Wtr-2017 IRP(adjusted)'!J47</f>
        <v>154.25630000000046</v>
      </c>
      <c r="K47" s="14">
        <f>'Tbl 4.5 Winter-17 Update'!K47-'Tbl 4.7 Wtr-2017 IRP(adjusted)'!K47</f>
        <v>42.578399999999874</v>
      </c>
      <c r="L47" s="14">
        <f>'Tbl 4.5 Winter-17 Update'!L47-'Tbl 4.7 Wtr-2017 IRP(adjusted)'!L47</f>
        <v>50.91780000000017</v>
      </c>
      <c r="N47" s="13" t="s">
        <v>27</v>
      </c>
      <c r="O47" s="14">
        <f>'Tbl 4.5 Winter-17 Update'!M47-'Tbl 4.7 Wtr-2017 IRP(adjusted)'!M47</f>
        <v>150.97929999999997</v>
      </c>
      <c r="P47" s="14">
        <f>'Tbl 4.5 Winter-17 Update'!P47-'Tbl 4.7 Wtr-2017 IRP(adjusted)'!P47</f>
        <v>162.74259999999958</v>
      </c>
      <c r="Q47" s="14">
        <f>'Tbl 4.5 Winter-17 Update'!Q47-'Tbl 4.7 Wtr-2017 IRP(adjusted)'!Q47</f>
        <v>169.25140000000056</v>
      </c>
      <c r="R47" s="14">
        <f>'Tbl 4.5 Winter-17 Update'!R47-'Tbl 4.7 Wtr-2017 IRP(adjusted)'!R47</f>
        <v>180.59659999999985</v>
      </c>
      <c r="S47" s="14">
        <f>'Tbl 4.5 Winter-17 Update'!S47-'Tbl 4.7 Wtr-2017 IRP(adjusted)'!S47</f>
        <v>54.827600000000984</v>
      </c>
      <c r="T47" s="14">
        <f>'Tbl 4.5 Winter-17 Update'!T47-'Tbl 4.7 Wtr-2017 IRP(adjusted)'!T47</f>
        <v>164.82179999999971</v>
      </c>
      <c r="U47" s="14">
        <f>'Tbl 4.5 Winter-17 Update'!U47-'Tbl 4.7 Wtr-2017 IRP(adjusted)'!U47</f>
        <v>173.2854999999995</v>
      </c>
      <c r="V47" s="14">
        <f>'Tbl 4.5 Winter-17 Update'!V47-'Tbl 4.7 Wtr-2017 IRP(adjusted)'!V47</f>
        <v>180.13329999999951</v>
      </c>
      <c r="W47" s="14">
        <f>'Tbl 4.5 Winter-17 Update'!W47-'Tbl 4.7 Wtr-2017 IRP(adjusted)'!W47</f>
        <v>186.61949999999933</v>
      </c>
      <c r="X47" s="14">
        <f>'Tbl 4.5 Winter-17 Update'!X47-'Tbl 4.7 Wtr-2017 IRP(adjusted)'!X47</f>
        <v>221.86419999999907</v>
      </c>
    </row>
    <row r="48" spans="2:26" x14ac:dyDescent="0.25">
      <c r="B48" s="13" t="s">
        <v>28</v>
      </c>
      <c r="C48" s="14">
        <f>'Tbl 4.5 Winter-17 Update'!C48-'Tbl 4.7 Wtr-2017 IRP(adjusted)'!C48</f>
        <v>-69.393899999999121</v>
      </c>
      <c r="D48" s="14">
        <f>'Tbl 4.5 Winter-17 Update'!D48-'Tbl 4.7 Wtr-2017 IRP(adjusted)'!D48</f>
        <v>-82.426299999999628</v>
      </c>
      <c r="E48" s="14">
        <f>'Tbl 4.5 Winter-17 Update'!E48-'Tbl 4.7 Wtr-2017 IRP(adjusted)'!E48</f>
        <v>-127.38379999999961</v>
      </c>
      <c r="F48" s="14">
        <f>'Tbl 4.5 Winter-17 Update'!F48-'Tbl 4.7 Wtr-2017 IRP(adjusted)'!F48</f>
        <v>-10.090899999999692</v>
      </c>
      <c r="G48" s="14">
        <f>'Tbl 4.5 Winter-17 Update'!G48-'Tbl 4.7 Wtr-2017 IRP(adjusted)'!G48</f>
        <v>-123.91059999999925</v>
      </c>
      <c r="H48" s="14">
        <f>'Tbl 4.5 Winter-17 Update'!H48-'Tbl 4.7 Wtr-2017 IRP(adjusted)'!H48</f>
        <v>-134.74579999999833</v>
      </c>
      <c r="I48" s="14">
        <f>'Tbl 4.5 Winter-17 Update'!I48-'Tbl 4.7 Wtr-2017 IRP(adjusted)'!I48</f>
        <v>-138.79610000000048</v>
      </c>
      <c r="J48" s="14">
        <f>'Tbl 4.5 Winter-17 Update'!J48-'Tbl 4.7 Wtr-2017 IRP(adjusted)'!J48</f>
        <v>-140.87630000000081</v>
      </c>
      <c r="K48" s="14">
        <f>'Tbl 4.5 Winter-17 Update'!K48-'Tbl 4.7 Wtr-2017 IRP(adjusted)'!K48</f>
        <v>-33.358399999999165</v>
      </c>
      <c r="L48" s="14">
        <f>'Tbl 4.5 Winter-17 Update'!L48-'Tbl 4.7 Wtr-2017 IRP(adjusted)'!L48</f>
        <v>-43.437800000000607</v>
      </c>
      <c r="N48" s="13" t="s">
        <v>28</v>
      </c>
      <c r="O48" s="14">
        <f>'Tbl 4.5 Winter-17 Update'!M48-'Tbl 4.7 Wtr-2017 IRP(adjusted)'!M48</f>
        <v>-131.76929999999993</v>
      </c>
      <c r="P48" s="14">
        <f>'Tbl 4.5 Winter-17 Update'!P48-'Tbl 4.7 Wtr-2017 IRP(adjusted)'!P48</f>
        <v>-148.99259999999958</v>
      </c>
      <c r="Q48" s="14">
        <f>'Tbl 4.5 Winter-17 Update'!Q48-'Tbl 4.7 Wtr-2017 IRP(adjusted)'!Q48</f>
        <v>-155.51140000000032</v>
      </c>
      <c r="R48" s="14">
        <f>'Tbl 4.5 Winter-17 Update'!R48-'Tbl 4.7 Wtr-2017 IRP(adjusted)'!R48</f>
        <v>-166.84659999999894</v>
      </c>
      <c r="S48" s="14">
        <f>'Tbl 4.5 Winter-17 Update'!S48-'Tbl 4.7 Wtr-2017 IRP(adjusted)'!S48</f>
        <v>-41.04760000000033</v>
      </c>
      <c r="T48" s="14">
        <f>'Tbl 4.5 Winter-17 Update'!T48-'Tbl 4.7 Wtr-2017 IRP(adjusted)'!T48</f>
        <v>-151.04179999999906</v>
      </c>
      <c r="U48" s="14">
        <f>'Tbl 4.5 Winter-17 Update'!U48-'Tbl 4.7 Wtr-2017 IRP(adjusted)'!U48</f>
        <v>-159.49549999999908</v>
      </c>
      <c r="V48" s="14">
        <f>'Tbl 4.5 Winter-17 Update'!V48-'Tbl 4.7 Wtr-2017 IRP(adjusted)'!V48</f>
        <v>-166.35329999999931</v>
      </c>
      <c r="W48" s="14">
        <f>'Tbl 4.5 Winter-17 Update'!W48-'Tbl 4.7 Wtr-2017 IRP(adjusted)'!W48</f>
        <v>-172.83949999999913</v>
      </c>
      <c r="X48" s="14">
        <f>'Tbl 4.5 Winter-17 Update'!X48-'Tbl 4.7 Wtr-2017 IRP(adjusted)'!X48</f>
        <v>-208.04419999999891</v>
      </c>
    </row>
    <row r="49" spans="2:26" x14ac:dyDescent="0.25">
      <c r="B49" s="19" t="s">
        <v>21</v>
      </c>
      <c r="C49" s="20">
        <f>'Tbl 4.5 Winter-17 Update'!C49-'Tbl 4.7 Wtr-2017 IRP(adjusted)'!C49</f>
        <v>0</v>
      </c>
      <c r="D49" s="20">
        <f>'Tbl 4.5 Winter-17 Update'!D49-'Tbl 4.7 Wtr-2017 IRP(adjusted)'!D49</f>
        <v>0</v>
      </c>
      <c r="E49" s="20">
        <f>'Tbl 4.5 Winter-17 Update'!E49-'Tbl 4.7 Wtr-2017 IRP(adjusted)'!E49</f>
        <v>0</v>
      </c>
      <c r="F49" s="20">
        <f>'Tbl 4.5 Winter-17 Update'!F49-'Tbl 4.7 Wtr-2017 IRP(adjusted)'!F49</f>
        <v>0</v>
      </c>
      <c r="G49" s="20">
        <f>'Tbl 4.5 Winter-17 Update'!G49-'Tbl 4.7 Wtr-2017 IRP(adjusted)'!G49</f>
        <v>0</v>
      </c>
      <c r="H49" s="20">
        <f>'Tbl 4.5 Winter-17 Update'!H49-'Tbl 4.7 Wtr-2017 IRP(adjusted)'!H49</f>
        <v>0</v>
      </c>
      <c r="I49" s="20">
        <f>'Tbl 4.5 Winter-17 Update'!I49-'Tbl 4.7 Wtr-2017 IRP(adjusted)'!I49</f>
        <v>0</v>
      </c>
      <c r="J49" s="20">
        <f>'Tbl 4.5 Winter-17 Update'!J49-'Tbl 4.7 Wtr-2017 IRP(adjusted)'!J49</f>
        <v>0</v>
      </c>
      <c r="K49" s="20">
        <f>'Tbl 4.5 Winter-17 Update'!K49-'Tbl 4.7 Wtr-2017 IRP(adjusted)'!K49</f>
        <v>0</v>
      </c>
      <c r="L49" s="20">
        <f>'Tbl 4.5 Winter-17 Update'!L49-'Tbl 4.7 Wtr-2017 IRP(adjusted)'!L49</f>
        <v>0</v>
      </c>
      <c r="N49" s="19" t="s">
        <v>21</v>
      </c>
      <c r="O49" s="20">
        <f>'Tbl 4.5 Winter-17 Update'!M49-'Tbl 4.7 Wtr-2017 IRP(adjusted)'!M49</f>
        <v>0</v>
      </c>
      <c r="P49" s="20">
        <f>'Tbl 4.5 Winter-17 Update'!P49-'Tbl 4.7 Wtr-2017 IRP(adjusted)'!P49</f>
        <v>0</v>
      </c>
      <c r="Q49" s="20">
        <f>'Tbl 4.5 Winter-17 Update'!Q49-'Tbl 4.7 Wtr-2017 IRP(adjusted)'!Q49</f>
        <v>0</v>
      </c>
      <c r="R49" s="20">
        <f>'Tbl 4.5 Winter-17 Update'!R49-'Tbl 4.7 Wtr-2017 IRP(adjusted)'!R49</f>
        <v>0</v>
      </c>
      <c r="S49" s="20">
        <f>'Tbl 4.5 Winter-17 Update'!S49-'Tbl 4.7 Wtr-2017 IRP(adjusted)'!S49</f>
        <v>0</v>
      </c>
      <c r="T49" s="20">
        <f>'Tbl 4.5 Winter-17 Update'!T49-'Tbl 4.7 Wtr-2017 IRP(adjusted)'!T49</f>
        <v>0</v>
      </c>
      <c r="U49" s="20">
        <f>'Tbl 4.5 Winter-17 Update'!U49-'Tbl 4.7 Wtr-2017 IRP(adjusted)'!U49</f>
        <v>0</v>
      </c>
      <c r="V49" s="20">
        <f>'Tbl 4.5 Winter-17 Update'!V49-'Tbl 4.7 Wtr-2017 IRP(adjusted)'!V49</f>
        <v>0</v>
      </c>
      <c r="W49" s="20">
        <f>'Tbl 4.5 Winter-17 Update'!W49-'Tbl 4.7 Wtr-2017 IRP(adjusted)'!W49</f>
        <v>0</v>
      </c>
      <c r="X49" s="20">
        <f>'Tbl 4.5 Winter-17 Update'!X49-'Tbl 4.7 Wtr-2017 IRP(adjusted)'!X49</f>
        <v>0</v>
      </c>
    </row>
    <row r="50" spans="2:26" x14ac:dyDescent="0.25"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N50" s="37" t="s">
        <v>29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6" x14ac:dyDescent="0.25">
      <c r="B51" s="13" t="s">
        <v>30</v>
      </c>
      <c r="C51" s="12">
        <f>'Tbl 4.5 Winter-17 Update'!C51-'Tbl 4.7 Wtr-2017 IRP(adjusted)'!C51</f>
        <v>13.499999999998181</v>
      </c>
      <c r="D51" s="12">
        <f>'Tbl 4.5 Winter-17 Update'!D51-'Tbl 4.7 Wtr-2017 IRP(adjusted)'!D51</f>
        <v>12.69999999999709</v>
      </c>
      <c r="E51" s="12">
        <f>'Tbl 4.5 Winter-17 Update'!E51-'Tbl 4.7 Wtr-2017 IRP(adjusted)'!E51</f>
        <v>62.600000000000364</v>
      </c>
      <c r="F51" s="12">
        <f>'Tbl 4.5 Winter-17 Update'!F51-'Tbl 4.7 Wtr-2017 IRP(adjusted)'!F51</f>
        <v>73.049999999997453</v>
      </c>
      <c r="G51" s="12">
        <f>'Tbl 4.5 Winter-17 Update'!G51-'Tbl 4.7 Wtr-2017 IRP(adjusted)'!G51</f>
        <v>67.209999999999127</v>
      </c>
      <c r="H51" s="12">
        <f>'Tbl 4.5 Winter-17 Update'!H51-'Tbl 4.7 Wtr-2017 IRP(adjusted)'!H51</f>
        <v>65.510000000000218</v>
      </c>
      <c r="I51" s="12">
        <f>'Tbl 4.5 Winter-17 Update'!I51-'Tbl 4.7 Wtr-2017 IRP(adjusted)'!I51</f>
        <v>66.229999999999563</v>
      </c>
      <c r="J51" s="12">
        <f>'Tbl 4.5 Winter-17 Update'!J51-'Tbl 4.7 Wtr-2017 IRP(adjusted)'!J51</f>
        <v>66.909999999998035</v>
      </c>
      <c r="K51" s="12">
        <f>'Tbl 4.5 Winter-17 Update'!K51-'Tbl 4.7 Wtr-2017 IRP(adjusted)'!K51</f>
        <v>66.459999999999127</v>
      </c>
      <c r="L51" s="12">
        <f>'Tbl 4.5 Winter-17 Update'!L51-'Tbl 4.7 Wtr-2017 IRP(adjusted)'!L51</f>
        <v>71.219999999997526</v>
      </c>
      <c r="N51" s="13" t="s">
        <v>30</v>
      </c>
      <c r="O51" s="12">
        <f>'Tbl 4.5 Winter-17 Update'!M51-'Tbl 4.7 Wtr-2017 IRP(adjusted)'!M51</f>
        <v>82.850000000000364</v>
      </c>
      <c r="P51" s="12">
        <f>'Tbl 4.5 Winter-17 Update'!P51-'Tbl 4.7 Wtr-2017 IRP(adjusted)'!P51</f>
        <v>77.309999999997672</v>
      </c>
      <c r="Q51" s="12">
        <f>'Tbl 4.5 Winter-17 Update'!Q51-'Tbl 4.7 Wtr-2017 IRP(adjusted)'!Q51</f>
        <v>77.179999999998472</v>
      </c>
      <c r="R51" s="12">
        <f>'Tbl 4.5 Winter-17 Update'!R51-'Tbl 4.7 Wtr-2017 IRP(adjusted)'!R51</f>
        <v>77.189999999996871</v>
      </c>
      <c r="S51" s="12">
        <f>'Tbl 4.5 Winter-17 Update'!S51-'Tbl 4.7 Wtr-2017 IRP(adjusted)'!S51</f>
        <v>81.169999999998254</v>
      </c>
      <c r="T51" s="12">
        <f>'Tbl 4.5 Winter-17 Update'!T51-'Tbl 4.7 Wtr-2017 IRP(adjusted)'!T51</f>
        <v>81.059999999997672</v>
      </c>
      <c r="U51" s="12">
        <f>'Tbl 4.5 Winter-17 Update'!U51-'Tbl 4.7 Wtr-2017 IRP(adjusted)'!U51</f>
        <v>81.479999999998654</v>
      </c>
      <c r="V51" s="12">
        <f>'Tbl 4.5 Winter-17 Update'!V51-'Tbl 4.7 Wtr-2017 IRP(adjusted)'!V51</f>
        <v>81.369999999998072</v>
      </c>
      <c r="W51" s="12">
        <f>'Tbl 4.5 Winter-17 Update'!W51-'Tbl 4.7 Wtr-2017 IRP(adjusted)'!W51</f>
        <v>82.910000000000764</v>
      </c>
      <c r="X51" s="12">
        <f>'Tbl 4.5 Winter-17 Update'!X51-'Tbl 4.7 Wtr-2017 IRP(adjusted)'!X51</f>
        <v>71.470000000000255</v>
      </c>
    </row>
    <row r="52" spans="2:26" x14ac:dyDescent="0.25">
      <c r="B52" s="13" t="s">
        <v>31</v>
      </c>
      <c r="C52" s="12">
        <f>'Tbl 4.5 Winter-17 Update'!C52-'Tbl 4.7 Wtr-2017 IRP(adjusted)'!C52</f>
        <v>129.11999999999898</v>
      </c>
      <c r="D52" s="12">
        <f>'Tbl 4.5 Winter-17 Update'!D52-'Tbl 4.7 Wtr-2017 IRP(adjusted)'!D52</f>
        <v>142.59000000000015</v>
      </c>
      <c r="E52" s="12">
        <f>'Tbl 4.5 Winter-17 Update'!E52-'Tbl 4.7 Wtr-2017 IRP(adjusted)'!E52</f>
        <v>152.36000000000058</v>
      </c>
      <c r="F52" s="12">
        <f>'Tbl 4.5 Winter-17 Update'!F52-'Tbl 4.7 Wtr-2017 IRP(adjusted)'!F52</f>
        <v>201.20999999999913</v>
      </c>
      <c r="G52" s="12">
        <f>'Tbl 4.5 Winter-17 Update'!G52-'Tbl 4.7 Wtr-2017 IRP(adjusted)'!G52</f>
        <v>162.10000000000036</v>
      </c>
      <c r="H52" s="12">
        <f>'Tbl 4.5 Winter-17 Update'!H52-'Tbl 4.7 Wtr-2017 IRP(adjusted)'!H52</f>
        <v>158.86999999999898</v>
      </c>
      <c r="I52" s="12">
        <f>'Tbl 4.5 Winter-17 Update'!I52-'Tbl 4.7 Wtr-2017 IRP(adjusted)'!I52</f>
        <v>151.43000000000211</v>
      </c>
      <c r="J52" s="12">
        <f>'Tbl 4.5 Winter-17 Update'!J52-'Tbl 4.7 Wtr-2017 IRP(adjusted)'!J52</f>
        <v>167.72000000000116</v>
      </c>
      <c r="K52" s="12">
        <f>'Tbl 4.5 Winter-17 Update'!K52-'Tbl 4.7 Wtr-2017 IRP(adjusted)'!K52</f>
        <v>167.26000000000022</v>
      </c>
      <c r="L52" s="12">
        <f>'Tbl 4.5 Winter-17 Update'!L52-'Tbl 4.7 Wtr-2017 IRP(adjusted)'!L52</f>
        <v>105.68000000000029</v>
      </c>
      <c r="N52" s="13" t="s">
        <v>31</v>
      </c>
      <c r="O52" s="12">
        <f>'Tbl 4.5 Winter-17 Update'!M52-'Tbl 4.7 Wtr-2017 IRP(adjusted)'!M52</f>
        <v>68.839999999998327</v>
      </c>
      <c r="P52" s="12">
        <f>'Tbl 4.5 Winter-17 Update'!P52-'Tbl 4.7 Wtr-2017 IRP(adjusted)'!P52</f>
        <v>59.709999999995489</v>
      </c>
      <c r="Q52" s="12">
        <f>'Tbl 4.5 Winter-17 Update'!Q52-'Tbl 4.7 Wtr-2017 IRP(adjusted)'!Q52</f>
        <v>49.520000000002256</v>
      </c>
      <c r="R52" s="12">
        <f>'Tbl 4.5 Winter-17 Update'!R52-'Tbl 4.7 Wtr-2017 IRP(adjusted)'!R52</f>
        <v>45.729999999999563</v>
      </c>
      <c r="S52" s="12">
        <f>'Tbl 4.5 Winter-17 Update'!S52-'Tbl 4.7 Wtr-2017 IRP(adjusted)'!S52</f>
        <v>69.760000000002037</v>
      </c>
      <c r="T52" s="12">
        <f>'Tbl 4.5 Winter-17 Update'!T52-'Tbl 4.7 Wtr-2017 IRP(adjusted)'!T52</f>
        <v>28.969999999999345</v>
      </c>
      <c r="U52" s="12">
        <f>'Tbl 4.5 Winter-17 Update'!U52-'Tbl 4.7 Wtr-2017 IRP(adjusted)'!U52</f>
        <v>24.799999999999272</v>
      </c>
      <c r="V52" s="12">
        <f>'Tbl 4.5 Winter-17 Update'!V52-'Tbl 4.7 Wtr-2017 IRP(adjusted)'!V52</f>
        <v>14.030000000000655</v>
      </c>
      <c r="W52" s="12">
        <f>'Tbl 4.5 Winter-17 Update'!W52-'Tbl 4.7 Wtr-2017 IRP(adjusted)'!W52</f>
        <v>-3.2200000000011642</v>
      </c>
      <c r="X52" s="12">
        <f>'Tbl 4.5 Winter-17 Update'!X52-'Tbl 4.7 Wtr-2017 IRP(adjusted)'!X52</f>
        <v>50.220000000001164</v>
      </c>
    </row>
    <row r="53" spans="2:26" x14ac:dyDescent="0.25">
      <c r="B53" s="13" t="s">
        <v>32</v>
      </c>
      <c r="C53" s="12">
        <f>'Tbl 4.5 Winter-17 Update'!C53-'Tbl 4.7 Wtr-2017 IRP(adjusted)'!C53</f>
        <v>16.785599999999931</v>
      </c>
      <c r="D53" s="12">
        <f>'Tbl 4.5 Winter-17 Update'!D53-'Tbl 4.7 Wtr-2017 IRP(adjusted)'!D53</f>
        <v>18.53670000000011</v>
      </c>
      <c r="E53" s="12">
        <f>'Tbl 4.5 Winter-17 Update'!E53-'Tbl 4.7 Wtr-2017 IRP(adjusted)'!E53</f>
        <v>19.806799999999839</v>
      </c>
      <c r="F53" s="12">
        <f>'Tbl 4.5 Winter-17 Update'!F53-'Tbl 4.7 Wtr-2017 IRP(adjusted)'!F53</f>
        <v>26.157300000000077</v>
      </c>
      <c r="G53" s="12">
        <f>'Tbl 4.5 Winter-17 Update'!G53-'Tbl 4.7 Wtr-2017 IRP(adjusted)'!G53</f>
        <v>21.073000000000093</v>
      </c>
      <c r="H53" s="12">
        <f>'Tbl 4.5 Winter-17 Update'!H53-'Tbl 4.7 Wtr-2017 IRP(adjusted)'!H53</f>
        <v>20.653100000000222</v>
      </c>
      <c r="I53" s="12">
        <f>'Tbl 4.5 Winter-17 Update'!I53-'Tbl 4.7 Wtr-2017 IRP(adjusted)'!I53</f>
        <v>19.685900000000174</v>
      </c>
      <c r="J53" s="12">
        <f>'Tbl 4.5 Winter-17 Update'!J53-'Tbl 4.7 Wtr-2017 IRP(adjusted)'!J53</f>
        <v>21.80359999999996</v>
      </c>
      <c r="K53" s="12">
        <f>'Tbl 4.5 Winter-17 Update'!K53-'Tbl 4.7 Wtr-2017 IRP(adjusted)'!K53</f>
        <v>21.743799999999965</v>
      </c>
      <c r="L53" s="12">
        <f>'Tbl 4.5 Winter-17 Update'!L53-'Tbl 4.7 Wtr-2017 IRP(adjusted)'!L53</f>
        <v>13.738400000000183</v>
      </c>
      <c r="N53" s="13" t="s">
        <v>32</v>
      </c>
      <c r="O53" s="12">
        <f>'Tbl 4.5 Winter-17 Update'!M53-'Tbl 4.7 Wtr-2017 IRP(adjusted)'!M53</f>
        <v>8.9491999999997915</v>
      </c>
      <c r="P53" s="12">
        <f>'Tbl 4.5 Winter-17 Update'!P53-'Tbl 4.7 Wtr-2017 IRP(adjusted)'!P53</f>
        <v>7.7622999999996409</v>
      </c>
      <c r="Q53" s="12">
        <f>'Tbl 4.5 Winter-17 Update'!Q53-'Tbl 4.7 Wtr-2017 IRP(adjusted)'!Q53</f>
        <v>6.4376000000004296</v>
      </c>
      <c r="R53" s="12">
        <f>'Tbl 4.5 Winter-17 Update'!R53-'Tbl 4.7 Wtr-2017 IRP(adjusted)'!R53</f>
        <v>5.9448999999999614</v>
      </c>
      <c r="S53" s="12">
        <f>'Tbl 4.5 Winter-17 Update'!S53-'Tbl 4.7 Wtr-2017 IRP(adjusted)'!S53</f>
        <v>9.0688000000000102</v>
      </c>
      <c r="T53" s="12">
        <f>'Tbl 4.5 Winter-17 Update'!T53-'Tbl 4.7 Wtr-2017 IRP(adjusted)'!T53</f>
        <v>3.7660999999998239</v>
      </c>
      <c r="U53" s="12">
        <f>'Tbl 4.5 Winter-17 Update'!U53-'Tbl 4.7 Wtr-2017 IRP(adjusted)'!U53</f>
        <v>3.2239999999999327</v>
      </c>
      <c r="V53" s="12">
        <f>'Tbl 4.5 Winter-17 Update'!V53-'Tbl 4.7 Wtr-2017 IRP(adjusted)'!V53</f>
        <v>1.8238999999998668</v>
      </c>
      <c r="W53" s="12">
        <f>'Tbl 4.5 Winter-17 Update'!W53-'Tbl 4.7 Wtr-2017 IRP(adjusted)'!W53</f>
        <v>-0.41859999999996944</v>
      </c>
      <c r="X53" s="12">
        <f>'Tbl 4.5 Winter-17 Update'!X53-'Tbl 4.7 Wtr-2017 IRP(adjusted)'!X53</f>
        <v>6.5286000000000968</v>
      </c>
    </row>
    <row r="54" spans="2:26" x14ac:dyDescent="0.25">
      <c r="B54" s="13" t="s">
        <v>33</v>
      </c>
      <c r="C54" s="12">
        <f>'Tbl 4.5 Winter-17 Update'!C54-'Tbl 4.7 Wtr-2017 IRP(adjusted)'!C54</f>
        <v>145.90559999999823</v>
      </c>
      <c r="D54" s="12">
        <f>'Tbl 4.5 Winter-17 Update'!D54-'Tbl 4.7 Wtr-2017 IRP(adjusted)'!D54</f>
        <v>161.12669999999889</v>
      </c>
      <c r="E54" s="12">
        <f>'Tbl 4.5 Winter-17 Update'!E54-'Tbl 4.7 Wtr-2017 IRP(adjusted)'!E54</f>
        <v>172.16680000000088</v>
      </c>
      <c r="F54" s="12">
        <f>'Tbl 4.5 Winter-17 Update'!F54-'Tbl 4.7 Wtr-2017 IRP(adjusted)'!F54</f>
        <v>227.36729999999807</v>
      </c>
      <c r="G54" s="12">
        <f>'Tbl 4.5 Winter-17 Update'!G54-'Tbl 4.7 Wtr-2017 IRP(adjusted)'!G54</f>
        <v>183.17300000000068</v>
      </c>
      <c r="H54" s="12">
        <f>'Tbl 4.5 Winter-17 Update'!H54-'Tbl 4.7 Wtr-2017 IRP(adjusted)'!H54</f>
        <v>179.52309999999852</v>
      </c>
      <c r="I54" s="12">
        <f>'Tbl 4.5 Winter-17 Update'!I54-'Tbl 4.7 Wtr-2017 IRP(adjusted)'!I54</f>
        <v>171.11590000000251</v>
      </c>
      <c r="J54" s="12">
        <f>'Tbl 4.5 Winter-17 Update'!J54-'Tbl 4.7 Wtr-2017 IRP(adjusted)'!J54</f>
        <v>189.52360000000044</v>
      </c>
      <c r="K54" s="12">
        <f>'Tbl 4.5 Winter-17 Update'!K54-'Tbl 4.7 Wtr-2017 IRP(adjusted)'!K54</f>
        <v>189.00380000000041</v>
      </c>
      <c r="L54" s="12">
        <f>'Tbl 4.5 Winter-17 Update'!L54-'Tbl 4.7 Wtr-2017 IRP(adjusted)'!L54</f>
        <v>119.41840000000047</v>
      </c>
      <c r="N54" s="13" t="s">
        <v>33</v>
      </c>
      <c r="O54" s="12">
        <f>'Tbl 4.5 Winter-17 Update'!M54-'Tbl 4.7 Wtr-2017 IRP(adjusted)'!M54</f>
        <v>77.789199999997436</v>
      </c>
      <c r="P54" s="12">
        <f>'Tbl 4.5 Winter-17 Update'!P54-'Tbl 4.7 Wtr-2017 IRP(adjusted)'!P54</f>
        <v>67.472299999993993</v>
      </c>
      <c r="Q54" s="12">
        <f>'Tbl 4.5 Winter-17 Update'!Q54-'Tbl 4.7 Wtr-2017 IRP(adjusted)'!Q54</f>
        <v>55.957600000003367</v>
      </c>
      <c r="R54" s="12">
        <f>'Tbl 4.5 Winter-17 Update'!R54-'Tbl 4.7 Wtr-2017 IRP(adjusted)'!R54</f>
        <v>51.67489999999998</v>
      </c>
      <c r="S54" s="12">
        <f>'Tbl 4.5 Winter-17 Update'!S54-'Tbl 4.7 Wtr-2017 IRP(adjusted)'!S54</f>
        <v>78.828800000001138</v>
      </c>
      <c r="T54" s="12">
        <f>'Tbl 4.5 Winter-17 Update'!T54-'Tbl 4.7 Wtr-2017 IRP(adjusted)'!T54</f>
        <v>32.736100000000079</v>
      </c>
      <c r="U54" s="12">
        <f>'Tbl 4.5 Winter-17 Update'!U54-'Tbl 4.7 Wtr-2017 IRP(adjusted)'!U54</f>
        <v>28.023999999999432</v>
      </c>
      <c r="V54" s="12">
        <f>'Tbl 4.5 Winter-17 Update'!V54-'Tbl 4.7 Wtr-2017 IRP(adjusted)'!V54</f>
        <v>15.853900000000067</v>
      </c>
      <c r="W54" s="12">
        <f>'Tbl 4.5 Winter-17 Update'!W54-'Tbl 4.7 Wtr-2017 IRP(adjusted)'!W54</f>
        <v>-3.6386000000020431</v>
      </c>
      <c r="X54" s="12">
        <f>'Tbl 4.5 Winter-17 Update'!X54-'Tbl 4.7 Wtr-2017 IRP(adjusted)'!X54</f>
        <v>56.748600000000806</v>
      </c>
    </row>
    <row r="55" spans="2:26" x14ac:dyDescent="0.25">
      <c r="B55" s="13" t="s">
        <v>34</v>
      </c>
      <c r="C55" s="12">
        <f>'Tbl 4.5 Winter-17 Update'!C55-'Tbl 4.7 Wtr-2017 IRP(adjusted)'!C55</f>
        <v>-132.40560000000005</v>
      </c>
      <c r="D55" s="12">
        <f>'Tbl 4.5 Winter-17 Update'!D55-'Tbl 4.7 Wtr-2017 IRP(adjusted)'!D55</f>
        <v>-148.4267000000018</v>
      </c>
      <c r="E55" s="12">
        <f>'Tbl 4.5 Winter-17 Update'!E55-'Tbl 4.7 Wtr-2017 IRP(adjusted)'!E55</f>
        <v>-109.56680000000051</v>
      </c>
      <c r="F55" s="12">
        <f>'Tbl 4.5 Winter-17 Update'!F55-'Tbl 4.7 Wtr-2017 IRP(adjusted)'!F55</f>
        <v>-154.31730000000061</v>
      </c>
      <c r="G55" s="12">
        <f>'Tbl 4.5 Winter-17 Update'!G55-'Tbl 4.7 Wtr-2017 IRP(adjusted)'!G55</f>
        <v>-115.96300000000156</v>
      </c>
      <c r="H55" s="12">
        <f>'Tbl 4.5 Winter-17 Update'!H55-'Tbl 4.7 Wtr-2017 IRP(adjusted)'!H55</f>
        <v>-114.0130999999983</v>
      </c>
      <c r="I55" s="12">
        <f>'Tbl 4.5 Winter-17 Update'!I55-'Tbl 4.7 Wtr-2017 IRP(adjusted)'!I55</f>
        <v>-104.88590000000295</v>
      </c>
      <c r="J55" s="12">
        <f>'Tbl 4.5 Winter-17 Update'!J55-'Tbl 4.7 Wtr-2017 IRP(adjusted)'!J55</f>
        <v>-122.61360000000241</v>
      </c>
      <c r="K55" s="12">
        <f>'Tbl 4.5 Winter-17 Update'!K55-'Tbl 4.7 Wtr-2017 IRP(adjusted)'!K55</f>
        <v>-122.54380000000128</v>
      </c>
      <c r="L55" s="12">
        <f>'Tbl 4.5 Winter-17 Update'!L55-'Tbl 4.7 Wtr-2017 IRP(adjusted)'!L55</f>
        <v>-48.198400000002948</v>
      </c>
      <c r="N55" s="13" t="s">
        <v>34</v>
      </c>
      <c r="O55" s="12">
        <f>'Tbl 4.5 Winter-17 Update'!M55-'Tbl 4.7 Wtr-2017 IRP(adjusted)'!M55</f>
        <v>5.0608000000029278</v>
      </c>
      <c r="P55" s="12">
        <f>'Tbl 4.5 Winter-17 Update'!P55-'Tbl 4.7 Wtr-2017 IRP(adjusted)'!P55</f>
        <v>9.8377000000036787</v>
      </c>
      <c r="Q55" s="12">
        <f>'Tbl 4.5 Winter-17 Update'!Q55-'Tbl 4.7 Wtr-2017 IRP(adjusted)'!Q55</f>
        <v>21.222399999995105</v>
      </c>
      <c r="R55" s="12">
        <f>'Tbl 4.5 Winter-17 Update'!R55-'Tbl 4.7 Wtr-2017 IRP(adjusted)'!R55</f>
        <v>25.515099999996892</v>
      </c>
      <c r="S55" s="12">
        <f>'Tbl 4.5 Winter-17 Update'!S55-'Tbl 4.7 Wtr-2017 IRP(adjusted)'!S55</f>
        <v>2.3411999999971158</v>
      </c>
      <c r="T55" s="12">
        <f>'Tbl 4.5 Winter-17 Update'!T55-'Tbl 4.7 Wtr-2017 IRP(adjusted)'!T55</f>
        <v>48.323899999997593</v>
      </c>
      <c r="U55" s="12">
        <f>'Tbl 4.5 Winter-17 Update'!U55-'Tbl 4.7 Wtr-2017 IRP(adjusted)'!U55</f>
        <v>53.455999999999221</v>
      </c>
      <c r="V55" s="12">
        <f>'Tbl 4.5 Winter-17 Update'!V55-'Tbl 4.7 Wtr-2017 IRP(adjusted)'!V55</f>
        <v>65.516099999998005</v>
      </c>
      <c r="W55" s="12">
        <f>'Tbl 4.5 Winter-17 Update'!W55-'Tbl 4.7 Wtr-2017 IRP(adjusted)'!W55</f>
        <v>86.548600000002807</v>
      </c>
      <c r="X55" s="12">
        <f>'Tbl 4.5 Winter-17 Update'!X55-'Tbl 4.7 Wtr-2017 IRP(adjusted)'!X55</f>
        <v>14.721399999999448</v>
      </c>
    </row>
    <row r="56" spans="2:26" ht="6.95" customHeight="1" x14ac:dyDescent="0.25">
      <c r="B56" s="13"/>
      <c r="C56" s="20"/>
      <c r="D56" s="20"/>
      <c r="E56" s="20"/>
      <c r="F56" s="20"/>
      <c r="G56" s="20"/>
      <c r="H56" s="20"/>
      <c r="I56" s="20"/>
      <c r="J56" s="20"/>
      <c r="K56" s="20"/>
      <c r="L56" s="20"/>
      <c r="N56" s="13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2:26" x14ac:dyDescent="0.25">
      <c r="B57" s="13" t="s">
        <v>52</v>
      </c>
      <c r="C57" s="12">
        <f>'Tbl 4.5 Winter-17 Update'!C57-'Tbl 4.7 Wtr-2017 IRP(adjusted)'!C57</f>
        <v>0</v>
      </c>
      <c r="D57" s="12">
        <f>'Tbl 4.5 Winter-17 Update'!D57-'Tbl 4.7 Wtr-2017 IRP(adjusted)'!D57</f>
        <v>0</v>
      </c>
      <c r="E57" s="12">
        <f>'Tbl 4.5 Winter-17 Update'!E57-'Tbl 4.7 Wtr-2017 IRP(adjusted)'!E57</f>
        <v>0</v>
      </c>
      <c r="F57" s="12">
        <f>'Tbl 4.5 Winter-17 Update'!F57-'Tbl 4.7 Wtr-2017 IRP(adjusted)'!F57</f>
        <v>143.96</v>
      </c>
      <c r="G57" s="12">
        <f>'Tbl 4.5 Winter-17 Update'!G57-'Tbl 4.7 Wtr-2017 IRP(adjusted)'!G57</f>
        <v>33.28</v>
      </c>
      <c r="H57" s="12">
        <f>'Tbl 4.5 Winter-17 Update'!H57-'Tbl 4.7 Wtr-2017 IRP(adjusted)'!H57</f>
        <v>33.28</v>
      </c>
      <c r="I57" s="12">
        <f>'Tbl 4.5 Winter-17 Update'!I57-'Tbl 4.7 Wtr-2017 IRP(adjusted)'!I57</f>
        <v>33.28</v>
      </c>
      <c r="J57" s="12">
        <f>'Tbl 4.5 Winter-17 Update'!J57-'Tbl 4.7 Wtr-2017 IRP(adjusted)'!J57</f>
        <v>33.28</v>
      </c>
      <c r="K57" s="12">
        <f>'Tbl 4.5 Winter-17 Update'!K57-'Tbl 4.7 Wtr-2017 IRP(adjusted)'!K57</f>
        <v>33.28</v>
      </c>
      <c r="L57" s="12">
        <f>'Tbl 4.5 Winter-17 Update'!L57-'Tbl 4.7 Wtr-2017 IRP(adjusted)'!L57</f>
        <v>33.28</v>
      </c>
      <c r="N57" s="13" t="s">
        <v>52</v>
      </c>
      <c r="O57" s="12">
        <f>'Tbl 4.5 Winter-17 Update'!M57-'Tbl 4.7 Wtr-2017 IRP(adjusted)'!M57</f>
        <v>33.28</v>
      </c>
      <c r="P57" s="12">
        <f>'Tbl 4.5 Winter-17 Update'!P57-'Tbl 4.7 Wtr-2017 IRP(adjusted)'!P57</f>
        <v>33.28</v>
      </c>
      <c r="Q57" s="12">
        <f>'Tbl 4.5 Winter-17 Update'!Q57-'Tbl 4.7 Wtr-2017 IRP(adjusted)'!Q57</f>
        <v>33.28</v>
      </c>
      <c r="R57" s="12">
        <f>'Tbl 4.5 Winter-17 Update'!R57-'Tbl 4.7 Wtr-2017 IRP(adjusted)'!R57</f>
        <v>33.28</v>
      </c>
      <c r="S57" s="12">
        <f>'Tbl 4.5 Winter-17 Update'!S57-'Tbl 4.7 Wtr-2017 IRP(adjusted)'!S57</f>
        <v>33.28</v>
      </c>
      <c r="T57" s="12">
        <f>'Tbl 4.5 Winter-17 Update'!T57-'Tbl 4.7 Wtr-2017 IRP(adjusted)'!T57</f>
        <v>33.28</v>
      </c>
      <c r="U57" s="12">
        <f>'Tbl 4.5 Winter-17 Update'!U57-'Tbl 4.7 Wtr-2017 IRP(adjusted)'!U57</f>
        <v>33.28</v>
      </c>
      <c r="V57" s="12">
        <f>'Tbl 4.5 Winter-17 Update'!V57-'Tbl 4.7 Wtr-2017 IRP(adjusted)'!V57</f>
        <v>33.28</v>
      </c>
      <c r="W57" s="12">
        <f>'Tbl 4.5 Winter-17 Update'!W57-'Tbl 4.7 Wtr-2017 IRP(adjusted)'!W57</f>
        <v>33.28</v>
      </c>
      <c r="X57" s="12">
        <f>'Tbl 4.5 Winter-17 Update'!X57-'Tbl 4.7 Wtr-2017 IRP(adjusted)'!X57</f>
        <v>33.28</v>
      </c>
      <c r="Z57" s="24"/>
    </row>
    <row r="58" spans="2:26" x14ac:dyDescent="0.25">
      <c r="B58" s="13" t="s">
        <v>53</v>
      </c>
      <c r="C58" s="12">
        <f>'Tbl 4.5 Winter-17 Update'!C58-'Tbl 4.7 Wtr-2017 IRP(adjusted)'!C58</f>
        <v>-132.40560000000005</v>
      </c>
      <c r="D58" s="12">
        <f>'Tbl 4.5 Winter-17 Update'!D58-'Tbl 4.7 Wtr-2017 IRP(adjusted)'!D58</f>
        <v>-148.4267000000018</v>
      </c>
      <c r="E58" s="12">
        <f>'Tbl 4.5 Winter-17 Update'!E58-'Tbl 4.7 Wtr-2017 IRP(adjusted)'!E58</f>
        <v>-109.56680000000051</v>
      </c>
      <c r="F58" s="12">
        <f>'Tbl 4.5 Winter-17 Update'!F58-'Tbl 4.7 Wtr-2017 IRP(adjusted)'!F58</f>
        <v>-10.357300000000578</v>
      </c>
      <c r="G58" s="12">
        <f>'Tbl 4.5 Winter-17 Update'!G58-'Tbl 4.7 Wtr-2017 IRP(adjusted)'!G58</f>
        <v>-82.683000000001471</v>
      </c>
      <c r="H58" s="12">
        <f>'Tbl 4.5 Winter-17 Update'!H58-'Tbl 4.7 Wtr-2017 IRP(adjusted)'!H58</f>
        <v>-80.733099999998217</v>
      </c>
      <c r="I58" s="12">
        <f>'Tbl 4.5 Winter-17 Update'!I58-'Tbl 4.7 Wtr-2017 IRP(adjusted)'!I58</f>
        <v>-71.605900000002862</v>
      </c>
      <c r="J58" s="12">
        <f>'Tbl 4.5 Winter-17 Update'!J58-'Tbl 4.7 Wtr-2017 IRP(adjusted)'!J58</f>
        <v>-89.333600000002377</v>
      </c>
      <c r="K58" s="12">
        <f>'Tbl 4.5 Winter-17 Update'!K58-'Tbl 4.7 Wtr-2017 IRP(adjusted)'!K58</f>
        <v>-89.263800000001254</v>
      </c>
      <c r="L58" s="12">
        <f>'Tbl 4.5 Winter-17 Update'!L58-'Tbl 4.7 Wtr-2017 IRP(adjusted)'!L58</f>
        <v>-14.918400000002919</v>
      </c>
      <c r="N58" s="13" t="s">
        <v>53</v>
      </c>
      <c r="O58" s="12">
        <f>'Tbl 4.5 Winter-17 Update'!M58-'Tbl 4.7 Wtr-2017 IRP(adjusted)'!M58</f>
        <v>38.340800000002957</v>
      </c>
      <c r="P58" s="12">
        <f>'Tbl 4.5 Winter-17 Update'!P58-'Tbl 4.7 Wtr-2017 IRP(adjusted)'!P58</f>
        <v>43.117700000003708</v>
      </c>
      <c r="Q58" s="12">
        <f>'Tbl 4.5 Winter-17 Update'!Q58-'Tbl 4.7 Wtr-2017 IRP(adjusted)'!Q58</f>
        <v>54.502399999995191</v>
      </c>
      <c r="R58" s="12">
        <f>'Tbl 4.5 Winter-17 Update'!R58-'Tbl 4.7 Wtr-2017 IRP(adjusted)'!R58</f>
        <v>58.795099999996864</v>
      </c>
      <c r="S58" s="12">
        <f>'Tbl 4.5 Winter-17 Update'!S58-'Tbl 4.7 Wtr-2017 IRP(adjusted)'!S58</f>
        <v>35.621199999997089</v>
      </c>
      <c r="T58" s="12">
        <f>'Tbl 4.5 Winter-17 Update'!T58-'Tbl 4.7 Wtr-2017 IRP(adjusted)'!T58</f>
        <v>81.603899999997566</v>
      </c>
      <c r="U58" s="12">
        <f>'Tbl 4.5 Winter-17 Update'!U58-'Tbl 4.7 Wtr-2017 IRP(adjusted)'!U58</f>
        <v>86.735999999998967</v>
      </c>
      <c r="V58" s="12">
        <f>'Tbl 4.5 Winter-17 Update'!V58-'Tbl 4.7 Wtr-2017 IRP(adjusted)'!V58</f>
        <v>98.79609999999775</v>
      </c>
      <c r="W58" s="12">
        <f>'Tbl 4.5 Winter-17 Update'!W58-'Tbl 4.7 Wtr-2017 IRP(adjusted)'!W58</f>
        <v>119.82860000000255</v>
      </c>
      <c r="X58" s="12">
        <f>'Tbl 4.5 Winter-17 Update'!X58-'Tbl 4.7 Wtr-2017 IRP(adjusted)'!X58</f>
        <v>48.001399999999194</v>
      </c>
    </row>
    <row r="59" spans="2:26" ht="6.95" customHeight="1" x14ac:dyDescent="0.25">
      <c r="B59" s="13"/>
      <c r="N59" s="13"/>
    </row>
    <row r="60" spans="2:26" x14ac:dyDescent="0.25">
      <c r="B60" s="22" t="s">
        <v>21</v>
      </c>
      <c r="C60" s="12">
        <f>'Tbl 4.5 Winter-17 Update'!C60-'Tbl 4.7 Wtr-2017 IRP(adjusted)'!C60</f>
        <v>0</v>
      </c>
      <c r="D60" s="12">
        <f>'Tbl 4.5 Winter-17 Update'!D60-'Tbl 4.7 Wtr-2017 IRP(adjusted)'!D60</f>
        <v>0</v>
      </c>
      <c r="E60" s="12">
        <f>'Tbl 4.5 Winter-17 Update'!E60-'Tbl 4.7 Wtr-2017 IRP(adjusted)'!E60</f>
        <v>0</v>
      </c>
      <c r="F60" s="12">
        <f>'Tbl 4.5 Winter-17 Update'!F60-'Tbl 4.7 Wtr-2017 IRP(adjusted)'!F60</f>
        <v>0</v>
      </c>
      <c r="G60" s="12">
        <f>'Tbl 4.5 Winter-17 Update'!G60-'Tbl 4.7 Wtr-2017 IRP(adjusted)'!G60</f>
        <v>0</v>
      </c>
      <c r="H60" s="12">
        <f>'Tbl 4.5 Winter-17 Update'!H60-'Tbl 4.7 Wtr-2017 IRP(adjusted)'!H60</f>
        <v>0</v>
      </c>
      <c r="I60" s="12">
        <f>'Tbl 4.5 Winter-17 Update'!I60-'Tbl 4.7 Wtr-2017 IRP(adjusted)'!I60</f>
        <v>0</v>
      </c>
      <c r="J60" s="12">
        <f>'Tbl 4.5 Winter-17 Update'!J60-'Tbl 4.7 Wtr-2017 IRP(adjusted)'!J60</f>
        <v>0</v>
      </c>
      <c r="K60" s="12">
        <f>'Tbl 4.5 Winter-17 Update'!K60-'Tbl 4.7 Wtr-2017 IRP(adjusted)'!K60</f>
        <v>0</v>
      </c>
      <c r="L60" s="12">
        <f>'Tbl 4.5 Winter-17 Update'!L60-'Tbl 4.7 Wtr-2017 IRP(adjusted)'!L60</f>
        <v>0</v>
      </c>
      <c r="N60" s="22" t="s">
        <v>21</v>
      </c>
      <c r="O60" s="12">
        <f>'Tbl 4.5 Winter-17 Update'!M60-'Tbl 4.7 Wtr-2017 IRP(adjusted)'!M60</f>
        <v>0</v>
      </c>
      <c r="P60" s="12">
        <f>'Tbl 4.5 Winter-17 Update'!P60-'Tbl 4.7 Wtr-2017 IRP(adjusted)'!P60</f>
        <v>0</v>
      </c>
      <c r="Q60" s="12">
        <f>'Tbl 4.5 Winter-17 Update'!Q60-'Tbl 4.7 Wtr-2017 IRP(adjusted)'!Q60</f>
        <v>0</v>
      </c>
      <c r="R60" s="12">
        <f>'Tbl 4.5 Winter-17 Update'!R60-'Tbl 4.7 Wtr-2017 IRP(adjusted)'!R60</f>
        <v>0</v>
      </c>
      <c r="S60" s="12">
        <f>'Tbl 4.5 Winter-17 Update'!S60-'Tbl 4.7 Wtr-2017 IRP(adjusted)'!S60</f>
        <v>0</v>
      </c>
      <c r="T60" s="12">
        <f>'Tbl 4.5 Winter-17 Update'!T60-'Tbl 4.7 Wtr-2017 IRP(adjusted)'!T60</f>
        <v>0</v>
      </c>
      <c r="U60" s="12">
        <f>'Tbl 4.5 Winter-17 Update'!U60-'Tbl 4.7 Wtr-2017 IRP(adjusted)'!U60</f>
        <v>0</v>
      </c>
      <c r="V60" s="12">
        <f>'Tbl 4.5 Winter-17 Update'!V60-'Tbl 4.7 Wtr-2017 IRP(adjusted)'!V60</f>
        <v>0</v>
      </c>
      <c r="W60" s="12">
        <f>'Tbl 4.5 Winter-17 Update'!W60-'Tbl 4.7 Wtr-2017 IRP(adjusted)'!W60</f>
        <v>0</v>
      </c>
      <c r="X60" s="12">
        <f>'Tbl 4.5 Winter-17 Update'!X60-'Tbl 4.7 Wtr-2017 IRP(adjusted)'!X60</f>
        <v>0</v>
      </c>
    </row>
    <row r="61" spans="2:26" x14ac:dyDescent="0.25">
      <c r="B61" s="13" t="s">
        <v>54</v>
      </c>
      <c r="C61" s="12">
        <f>'Tbl 4.5 Winter-17 Update'!C61-'Tbl 4.7 Wtr-2017 IRP(adjusted)'!C61</f>
        <v>0</v>
      </c>
      <c r="D61" s="12">
        <f>'Tbl 4.5 Winter-17 Update'!D61-'Tbl 4.7 Wtr-2017 IRP(adjusted)'!D61</f>
        <v>0</v>
      </c>
      <c r="E61" s="12">
        <f>'Tbl 4.5 Winter-17 Update'!E61-'Tbl 4.7 Wtr-2017 IRP(adjusted)'!E61</f>
        <v>0</v>
      </c>
      <c r="F61" s="12">
        <f>'Tbl 4.5 Winter-17 Update'!F61-'Tbl 4.7 Wtr-2017 IRP(adjusted)'!F61</f>
        <v>0</v>
      </c>
      <c r="G61" s="12">
        <f>'Tbl 4.5 Winter-17 Update'!G61-'Tbl 4.7 Wtr-2017 IRP(adjusted)'!G61</f>
        <v>0</v>
      </c>
      <c r="H61" s="12">
        <f>'Tbl 4.5 Winter-17 Update'!H61-'Tbl 4.7 Wtr-2017 IRP(adjusted)'!H61</f>
        <v>0</v>
      </c>
      <c r="I61" s="12">
        <f>'Tbl 4.5 Winter-17 Update'!I61-'Tbl 4.7 Wtr-2017 IRP(adjusted)'!I61</f>
        <v>0</v>
      </c>
      <c r="J61" s="12">
        <f>'Tbl 4.5 Winter-17 Update'!J61-'Tbl 4.7 Wtr-2017 IRP(adjusted)'!J61</f>
        <v>0</v>
      </c>
      <c r="K61" s="12">
        <f>'Tbl 4.5 Winter-17 Update'!K61-'Tbl 4.7 Wtr-2017 IRP(adjusted)'!K61</f>
        <v>0</v>
      </c>
      <c r="L61" s="12">
        <f>'Tbl 4.5 Winter-17 Update'!L61-'Tbl 4.7 Wtr-2017 IRP(adjusted)'!L61</f>
        <v>0</v>
      </c>
      <c r="N61" s="13" t="s">
        <v>54</v>
      </c>
      <c r="O61" s="12">
        <f>'Tbl 4.5 Winter-17 Update'!M61-'Tbl 4.7 Wtr-2017 IRP(adjusted)'!M61</f>
        <v>0</v>
      </c>
      <c r="P61" s="12">
        <f>'Tbl 4.5 Winter-17 Update'!P61-'Tbl 4.7 Wtr-2017 IRP(adjusted)'!P61</f>
        <v>-43.117700000003708</v>
      </c>
      <c r="Q61" s="12">
        <f>'Tbl 4.5 Winter-17 Update'!Q61-'Tbl 4.7 Wtr-2017 IRP(adjusted)'!Q61</f>
        <v>-54.502399999995191</v>
      </c>
      <c r="R61" s="12">
        <f>'Tbl 4.5 Winter-17 Update'!R61-'Tbl 4.7 Wtr-2017 IRP(adjusted)'!R61</f>
        <v>-58.795099999996864</v>
      </c>
      <c r="S61" s="12">
        <f>'Tbl 4.5 Winter-17 Update'!S61-'Tbl 4.7 Wtr-2017 IRP(adjusted)'!S61</f>
        <v>-35.621199999997089</v>
      </c>
      <c r="T61" s="12">
        <f>'Tbl 4.5 Winter-17 Update'!T61-'Tbl 4.7 Wtr-2017 IRP(adjusted)'!T61</f>
        <v>-81.603899999997566</v>
      </c>
      <c r="U61" s="12">
        <f>'Tbl 4.5 Winter-17 Update'!U61-'Tbl 4.7 Wtr-2017 IRP(adjusted)'!U61</f>
        <v>0</v>
      </c>
      <c r="V61" s="12">
        <f>'Tbl 4.5 Winter-17 Update'!V61-'Tbl 4.7 Wtr-2017 IRP(adjusted)'!V61</f>
        <v>0</v>
      </c>
      <c r="W61" s="12">
        <f>'Tbl 4.5 Winter-17 Update'!W61-'Tbl 4.7 Wtr-2017 IRP(adjusted)'!W61</f>
        <v>0</v>
      </c>
      <c r="X61" s="12">
        <f>'Tbl 4.5 Winter-17 Update'!X61-'Tbl 4.7 Wtr-2017 IRP(adjusted)'!X61</f>
        <v>0</v>
      </c>
    </row>
    <row r="62" spans="2:26" x14ac:dyDescent="0.25">
      <c r="B62" s="23" t="s">
        <v>35</v>
      </c>
      <c r="C62" s="12">
        <f>'Tbl 4.5 Winter-17 Update'!C62-'Tbl 4.7 Wtr-2017 IRP(adjusted)'!C62</f>
        <v>-132.40560000000005</v>
      </c>
      <c r="D62" s="12">
        <f>'Tbl 4.5 Winter-17 Update'!D62-'Tbl 4.7 Wtr-2017 IRP(adjusted)'!D62</f>
        <v>-148.4267000000018</v>
      </c>
      <c r="E62" s="12">
        <f>'Tbl 4.5 Winter-17 Update'!E62-'Tbl 4.7 Wtr-2017 IRP(adjusted)'!E62</f>
        <v>-109.56680000000051</v>
      </c>
      <c r="F62" s="12">
        <f>'Tbl 4.5 Winter-17 Update'!F62-'Tbl 4.7 Wtr-2017 IRP(adjusted)'!F62</f>
        <v>-10.357300000000578</v>
      </c>
      <c r="G62" s="12">
        <f>'Tbl 4.5 Winter-17 Update'!G62-'Tbl 4.7 Wtr-2017 IRP(adjusted)'!G62</f>
        <v>-82.683000000001471</v>
      </c>
      <c r="H62" s="12">
        <f>'Tbl 4.5 Winter-17 Update'!H62-'Tbl 4.7 Wtr-2017 IRP(adjusted)'!H62</f>
        <v>-80.733099999998217</v>
      </c>
      <c r="I62" s="12">
        <f>'Tbl 4.5 Winter-17 Update'!I62-'Tbl 4.7 Wtr-2017 IRP(adjusted)'!I62</f>
        <v>-71.605900000002862</v>
      </c>
      <c r="J62" s="12">
        <f>'Tbl 4.5 Winter-17 Update'!J62-'Tbl 4.7 Wtr-2017 IRP(adjusted)'!J62</f>
        <v>-89.333600000002377</v>
      </c>
      <c r="K62" s="12">
        <f>'Tbl 4.5 Winter-17 Update'!K62-'Tbl 4.7 Wtr-2017 IRP(adjusted)'!K62</f>
        <v>-89.263800000001254</v>
      </c>
      <c r="L62" s="12">
        <f>'Tbl 4.5 Winter-17 Update'!L62-'Tbl 4.7 Wtr-2017 IRP(adjusted)'!L62</f>
        <v>-14.918400000002919</v>
      </c>
      <c r="N62" s="23" t="s">
        <v>35</v>
      </c>
      <c r="O62" s="12">
        <f>'Tbl 4.5 Winter-17 Update'!M62-'Tbl 4.7 Wtr-2017 IRP(adjusted)'!M62</f>
        <v>38.340800000002957</v>
      </c>
      <c r="P62" s="12">
        <f>'Tbl 4.5 Winter-17 Update'!P62-'Tbl 4.7 Wtr-2017 IRP(adjusted)'!P62</f>
        <v>0</v>
      </c>
      <c r="Q62" s="12">
        <f>'Tbl 4.5 Winter-17 Update'!Q62-'Tbl 4.7 Wtr-2017 IRP(adjusted)'!Q62</f>
        <v>0</v>
      </c>
      <c r="R62" s="12">
        <f>'Tbl 4.5 Winter-17 Update'!R62-'Tbl 4.7 Wtr-2017 IRP(adjusted)'!R62</f>
        <v>0</v>
      </c>
      <c r="S62" s="12">
        <f>'Tbl 4.5 Winter-17 Update'!S62-'Tbl 4.7 Wtr-2017 IRP(adjusted)'!S62</f>
        <v>0</v>
      </c>
      <c r="T62" s="12">
        <f>'Tbl 4.5 Winter-17 Update'!T62-'Tbl 4.7 Wtr-2017 IRP(adjusted)'!T62</f>
        <v>0</v>
      </c>
      <c r="U62" s="12">
        <f>'Tbl 4.5 Winter-17 Update'!U62-'Tbl 4.7 Wtr-2017 IRP(adjusted)'!U62</f>
        <v>86.735999999998967</v>
      </c>
      <c r="V62" s="12">
        <f>'Tbl 4.5 Winter-17 Update'!V62-'Tbl 4.7 Wtr-2017 IRP(adjusted)'!V62</f>
        <v>98.79609999999775</v>
      </c>
      <c r="W62" s="12">
        <f>'Tbl 4.5 Winter-17 Update'!W62-'Tbl 4.7 Wtr-2017 IRP(adjusted)'!W62</f>
        <v>119.82860000000255</v>
      </c>
      <c r="X62" s="12">
        <f>'Tbl 4.5 Winter-17 Update'!X62-'Tbl 4.7 Wtr-2017 IRP(adjusted)'!X62</f>
        <v>48.001399999999194</v>
      </c>
    </row>
    <row r="65" spans="2:2" ht="16.5" x14ac:dyDescent="0.25">
      <c r="B65" s="36" t="s">
        <v>62</v>
      </c>
    </row>
  </sheetData>
  <pageMargins left="0.25" right="0.25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/>
  </sheetViews>
  <sheetFormatPr defaultRowHeight="15" x14ac:dyDescent="0.25"/>
  <cols>
    <col min="1" max="1" width="9.140625" style="39"/>
    <col min="2" max="2" width="35.7109375" style="39" customWidth="1"/>
    <col min="3" max="3" width="8.140625" style="39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22" width="8.28515625" style="39" customWidth="1"/>
    <col min="23" max="16384" width="9.140625" style="39"/>
  </cols>
  <sheetData>
    <row r="1" spans="2:22" x14ac:dyDescent="0.25">
      <c r="C1" s="9"/>
      <c r="D1" s="40"/>
      <c r="E1" s="40"/>
      <c r="F1" s="40"/>
    </row>
    <row r="2" spans="2:22" ht="15.75" x14ac:dyDescent="0.25">
      <c r="B2" s="1"/>
      <c r="C2" s="2" t="s">
        <v>49</v>
      </c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x14ac:dyDescent="0.25">
      <c r="B3" s="4"/>
      <c r="C3" s="5" t="s">
        <v>0</v>
      </c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N5" s="10">
        <v>2028</v>
      </c>
      <c r="O5" s="10">
        <v>2029</v>
      </c>
      <c r="P5" s="10">
        <v>2030</v>
      </c>
      <c r="Q5" s="10">
        <v>2031</v>
      </c>
      <c r="R5" s="10">
        <v>2032</v>
      </c>
      <c r="S5" s="10">
        <v>2033</v>
      </c>
      <c r="T5" s="10">
        <v>2034</v>
      </c>
      <c r="U5" s="10">
        <v>2035</v>
      </c>
      <c r="V5" s="10">
        <v>2036</v>
      </c>
    </row>
    <row r="6" spans="2:22" x14ac:dyDescent="0.25"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2:22" x14ac:dyDescent="0.25">
      <c r="B7" s="11" t="s">
        <v>11</v>
      </c>
      <c r="C7" s="12">
        <f>+'Tbl 4.6 SMR-2017 IRP(adjusted)'!C17-'Summer-2017 IRP PP'!C19</f>
        <v>3.9812382531472394</v>
      </c>
      <c r="D7" s="12">
        <f>+'Tbl 4.6 SMR-2017 IRP(adjusted)'!D17-'Summer-2017 IRP PP'!D19</f>
        <v>9.9158125752783235</v>
      </c>
      <c r="E7" s="12">
        <f>+'Tbl 4.6 SMR-2017 IRP(adjusted)'!E17-'Summer-2017 IRP PP'!E19</f>
        <v>11.011466915581877</v>
      </c>
      <c r="F7" s="12">
        <f>+'Tbl 4.6 SMR-2017 IRP(adjusted)'!F17-'Summer-2017 IRP PP'!F19</f>
        <v>19.852905684383586</v>
      </c>
      <c r="G7" s="12">
        <f>+'Tbl 4.6 SMR-2017 IRP(adjusted)'!G17-'Summer-2017 IRP PP'!G19</f>
        <v>21.721141289044681</v>
      </c>
      <c r="H7" s="12">
        <f>+'Tbl 4.6 SMR-2017 IRP(adjusted)'!H17-'Summer-2017 IRP PP'!H19</f>
        <v>23.080225069303197</v>
      </c>
      <c r="I7" s="12">
        <f>+'Tbl 4.6 SMR-2017 IRP(adjusted)'!I17-'Summer-2017 IRP PP'!I19</f>
        <v>24.010423800747958</v>
      </c>
      <c r="J7" s="12">
        <f>+'Tbl 4.6 SMR-2017 IRP(adjusted)'!J17-'Summer-2017 IRP PP'!J19</f>
        <v>25.078049439875031</v>
      </c>
      <c r="K7" s="12">
        <f>+'Tbl 4.6 SMR-2017 IRP(adjusted)'!K17-'Summer-2017 IRP PP'!K19</f>
        <v>26.860891756397905</v>
      </c>
      <c r="L7" s="12">
        <f>+'Tbl 4.6 SMR-2017 IRP(adjusted)'!L17-'Summer-2017 IRP PP'!L19</f>
        <v>29.346309142107202</v>
      </c>
      <c r="M7" s="12">
        <f>+'Tbl 4.6 SMR-2017 IRP(adjusted)'!M17-'Summer-2017 IRP PP'!M19</f>
        <v>31.809227298308542</v>
      </c>
      <c r="N7" s="12">
        <f>+'Tbl 4.6 SMR-2017 IRP(adjusted)'!P17-'Summer-2017 IRP PP'!N19</f>
        <v>33.346849903831753</v>
      </c>
      <c r="O7" s="12">
        <f>+'Tbl 4.6 SMR-2017 IRP(adjusted)'!Q17-'Summer-2017 IRP PP'!O19</f>
        <v>40.106528625349711</v>
      </c>
      <c r="P7" s="12">
        <f>+'Tbl 4.6 SMR-2017 IRP(adjusted)'!R17-'Summer-2017 IRP PP'!P19</f>
        <v>50.905256417559031</v>
      </c>
      <c r="Q7" s="12">
        <f>+'Tbl 4.6 SMR-2017 IRP(adjusted)'!S17-'Summer-2017 IRP PP'!Q19</f>
        <v>59.619290347471178</v>
      </c>
      <c r="R7" s="12">
        <f>+'Tbl 4.6 SMR-2017 IRP(adjusted)'!T17-'Summer-2017 IRP PP'!R19</f>
        <v>68.55267735061534</v>
      </c>
      <c r="S7" s="12">
        <f>+'Tbl 4.6 SMR-2017 IRP(adjusted)'!U17-'Summer-2017 IRP PP'!S19</f>
        <v>76.930396022175046</v>
      </c>
      <c r="T7" s="12">
        <f>+'Tbl 4.6 SMR-2017 IRP(adjusted)'!V17-'Summer-2017 IRP PP'!T19</f>
        <v>84.175750984712067</v>
      </c>
      <c r="U7" s="12">
        <f>+'Tbl 4.6 SMR-2017 IRP(adjusted)'!W17-'Summer-2017 IRP PP'!U19</f>
        <v>87.066559135168063</v>
      </c>
      <c r="V7" s="12">
        <f>+'Tbl 4.6 SMR-2017 IRP(adjusted)'!X17-'Summer-2017 IRP PP'!V19</f>
        <v>84.474543526746857</v>
      </c>
    </row>
    <row r="8" spans="2:22" x14ac:dyDescent="0.25">
      <c r="B8" s="11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x14ac:dyDescent="0.25">
      <c r="B9" s="16" t="s">
        <v>13</v>
      </c>
      <c r="C9" s="12">
        <f>+'Tbl 4.6 SMR-2017 IRP(adjusted)'!C18-'Summer-2017 IRP PP'!C20</f>
        <v>-3.9812382531472466</v>
      </c>
      <c r="D9" s="12">
        <f>+'Tbl 4.6 SMR-2017 IRP(adjusted)'!D18-'Summer-2017 IRP PP'!D20</f>
        <v>-9.9158125752787143</v>
      </c>
      <c r="E9" s="12">
        <f>+'Tbl 4.6 SMR-2017 IRP(adjusted)'!E18-'Summer-2017 IRP PP'!E20</f>
        <v>-11.011466915581352</v>
      </c>
      <c r="F9" s="12">
        <f>+'Tbl 4.6 SMR-2017 IRP(adjusted)'!F18-'Summer-2017 IRP PP'!F20</f>
        <v>-19.852905684384154</v>
      </c>
      <c r="G9" s="12">
        <f>+'Tbl 4.6 SMR-2017 IRP(adjusted)'!G18-'Summer-2017 IRP PP'!G20</f>
        <v>-21.721141289044624</v>
      </c>
      <c r="H9" s="12">
        <f>+'Tbl 4.6 SMR-2017 IRP(adjusted)'!H18-'Summer-2017 IRP PP'!H20</f>
        <v>-23.080225069303069</v>
      </c>
      <c r="I9" s="12">
        <f>+'Tbl 4.6 SMR-2017 IRP(adjusted)'!I18-'Summer-2017 IRP PP'!I20</f>
        <v>-24.01042380074793</v>
      </c>
      <c r="J9" s="12">
        <f>+'Tbl 4.6 SMR-2017 IRP(adjusted)'!J18-'Summer-2017 IRP PP'!J20</f>
        <v>-25.078049439875059</v>
      </c>
      <c r="K9" s="12">
        <f>+'Tbl 4.6 SMR-2017 IRP(adjusted)'!K18-'Summer-2017 IRP PP'!K20</f>
        <v>-26.860891756398303</v>
      </c>
      <c r="L9" s="12">
        <f>+'Tbl 4.6 SMR-2017 IRP(adjusted)'!L18-'Summer-2017 IRP PP'!L20</f>
        <v>-29.346309142107117</v>
      </c>
      <c r="M9" s="12">
        <f>+'Tbl 4.6 SMR-2017 IRP(adjusted)'!M18-'Summer-2017 IRP PP'!M20</f>
        <v>-31.809227298308159</v>
      </c>
      <c r="N9" s="12">
        <f>+'Tbl 4.6 SMR-2017 IRP(adjusted)'!P18-'Summer-2017 IRP PP'!N20</f>
        <v>-33.346849903832123</v>
      </c>
      <c r="O9" s="12">
        <f>+'Tbl 4.6 SMR-2017 IRP(adjusted)'!Q18-'Summer-2017 IRP PP'!O20</f>
        <v>-40.106528625349767</v>
      </c>
      <c r="P9" s="12">
        <f>+'Tbl 4.6 SMR-2017 IRP(adjusted)'!R18-'Summer-2017 IRP PP'!P20</f>
        <v>-50.905256417559002</v>
      </c>
      <c r="Q9" s="12">
        <f>+'Tbl 4.6 SMR-2017 IRP(adjusted)'!S18-'Summer-2017 IRP PP'!Q20</f>
        <v>-59.619290347471548</v>
      </c>
      <c r="R9" s="12">
        <f>+'Tbl 4.6 SMR-2017 IRP(adjusted)'!T18-'Summer-2017 IRP PP'!R20</f>
        <v>-68.552677350614573</v>
      </c>
      <c r="S9" s="12">
        <f>+'Tbl 4.6 SMR-2017 IRP(adjusted)'!U18-'Summer-2017 IRP PP'!S20</f>
        <v>-76.93039602217533</v>
      </c>
      <c r="T9" s="12">
        <f>+'Tbl 4.6 SMR-2017 IRP(adjusted)'!V18-'Summer-2017 IRP PP'!T20</f>
        <v>-84.175750984711584</v>
      </c>
      <c r="U9" s="12">
        <f>+'Tbl 4.6 SMR-2017 IRP(adjusted)'!W18-'Summer-2017 IRP PP'!U20</f>
        <v>-87.066559135168205</v>
      </c>
      <c r="V9" s="12">
        <f>+'Tbl 4.6 SMR-2017 IRP(adjusted)'!X18-'Summer-2017 IRP PP'!V20</f>
        <v>-84.474543526746515</v>
      </c>
    </row>
    <row r="10" spans="2:22" x14ac:dyDescent="0.25">
      <c r="B10" s="16" t="s">
        <v>14</v>
      </c>
      <c r="C10" s="12">
        <f>+'Tbl 4.6 SMR-2017 IRP(adjusted)'!C19-'Summer-2017 IRP PP'!C21</f>
        <v>0</v>
      </c>
      <c r="D10" s="12">
        <f>+'Tbl 4.6 SMR-2017 IRP(adjusted)'!D19-'Summer-2017 IRP PP'!D21</f>
        <v>0</v>
      </c>
      <c r="E10" s="12">
        <f>+'Tbl 4.6 SMR-2017 IRP(adjusted)'!E19-'Summer-2017 IRP PP'!E21</f>
        <v>0</v>
      </c>
      <c r="F10" s="12">
        <f>+'Tbl 4.6 SMR-2017 IRP(adjusted)'!F19-'Summer-2017 IRP PP'!F21</f>
        <v>0</v>
      </c>
      <c r="G10" s="12">
        <f>+'Tbl 4.6 SMR-2017 IRP(adjusted)'!G19-'Summer-2017 IRP PP'!G21</f>
        <v>0</v>
      </c>
      <c r="H10" s="12">
        <f>+'Tbl 4.6 SMR-2017 IRP(adjusted)'!H19-'Summer-2017 IRP PP'!H21</f>
        <v>0</v>
      </c>
      <c r="I10" s="12">
        <f>+'Tbl 4.6 SMR-2017 IRP(adjusted)'!I19-'Summer-2017 IRP PP'!I21</f>
        <v>0</v>
      </c>
      <c r="J10" s="12">
        <f>+'Tbl 4.6 SMR-2017 IRP(adjusted)'!J19-'Summer-2017 IRP PP'!J21</f>
        <v>0</v>
      </c>
      <c r="K10" s="12">
        <f>+'Tbl 4.6 SMR-2017 IRP(adjusted)'!K19-'Summer-2017 IRP PP'!K21</f>
        <v>0</v>
      </c>
      <c r="L10" s="12">
        <f>+'Tbl 4.6 SMR-2017 IRP(adjusted)'!L19-'Summer-2017 IRP PP'!L21</f>
        <v>0</v>
      </c>
      <c r="M10" s="12">
        <f>+'Tbl 4.6 SMR-2017 IRP(adjusted)'!M19-'Summer-2017 IRP PP'!M21</f>
        <v>0</v>
      </c>
      <c r="N10" s="12">
        <f>+'Tbl 4.6 SMR-2017 IRP(adjusted)'!P19-'Summer-2017 IRP PP'!N21</f>
        <v>0</v>
      </c>
      <c r="O10" s="12">
        <f>+'Tbl 4.6 SMR-2017 IRP(adjusted)'!Q19-'Summer-2017 IRP PP'!O21</f>
        <v>0</v>
      </c>
      <c r="P10" s="12">
        <f>+'Tbl 4.6 SMR-2017 IRP(adjusted)'!R19-'Summer-2017 IRP PP'!P21</f>
        <v>0</v>
      </c>
      <c r="Q10" s="12">
        <f>+'Tbl 4.6 SMR-2017 IRP(adjusted)'!S19-'Summer-2017 IRP PP'!Q21</f>
        <v>0</v>
      </c>
      <c r="R10" s="12">
        <f>+'Tbl 4.6 SMR-2017 IRP(adjusted)'!T19-'Summer-2017 IRP PP'!R21</f>
        <v>0</v>
      </c>
      <c r="S10" s="12">
        <f>+'Tbl 4.6 SMR-2017 IRP(adjusted)'!U19-'Summer-2017 IRP PP'!S21</f>
        <v>0</v>
      </c>
      <c r="T10" s="12">
        <f>+'Tbl 4.6 SMR-2017 IRP(adjusted)'!V19-'Summer-2017 IRP PP'!T21</f>
        <v>0</v>
      </c>
      <c r="U10" s="12">
        <f>+'Tbl 4.6 SMR-2017 IRP(adjusted)'!W19-'Summer-2017 IRP PP'!U21</f>
        <v>0</v>
      </c>
      <c r="V10" s="12">
        <f>+'Tbl 4.6 SMR-2017 IRP(adjusted)'!X19-'Summer-2017 IRP PP'!V21</f>
        <v>0</v>
      </c>
    </row>
    <row r="11" spans="2:22" x14ac:dyDescent="0.25">
      <c r="B11" s="16" t="s">
        <v>15</v>
      </c>
      <c r="C11" s="12">
        <f>+'Tbl 4.6 SMR-2017 IRP(adjusted)'!C20-'Summer-2017 IRP PP'!C22</f>
        <v>0</v>
      </c>
      <c r="D11" s="12">
        <f>+'Tbl 4.6 SMR-2017 IRP(adjusted)'!D20-'Summer-2017 IRP PP'!D22</f>
        <v>0</v>
      </c>
      <c r="E11" s="12">
        <f>+'Tbl 4.6 SMR-2017 IRP(adjusted)'!E20-'Summer-2017 IRP PP'!E22</f>
        <v>0</v>
      </c>
      <c r="F11" s="12">
        <f>+'Tbl 4.6 SMR-2017 IRP(adjusted)'!F20-'Summer-2017 IRP PP'!F22</f>
        <v>0</v>
      </c>
      <c r="G11" s="12">
        <f>+'Tbl 4.6 SMR-2017 IRP(adjusted)'!G20-'Summer-2017 IRP PP'!G22</f>
        <v>0</v>
      </c>
      <c r="H11" s="12">
        <f>+'Tbl 4.6 SMR-2017 IRP(adjusted)'!H20-'Summer-2017 IRP PP'!H22</f>
        <v>0</v>
      </c>
      <c r="I11" s="12">
        <f>+'Tbl 4.6 SMR-2017 IRP(adjusted)'!I20-'Summer-2017 IRP PP'!I22</f>
        <v>0</v>
      </c>
      <c r="J11" s="12">
        <f>+'Tbl 4.6 SMR-2017 IRP(adjusted)'!J20-'Summer-2017 IRP PP'!J22</f>
        <v>0</v>
      </c>
      <c r="K11" s="12">
        <f>+'Tbl 4.6 SMR-2017 IRP(adjusted)'!K20-'Summer-2017 IRP PP'!K22</f>
        <v>0</v>
      </c>
      <c r="L11" s="12">
        <f>+'Tbl 4.6 SMR-2017 IRP(adjusted)'!L20-'Summer-2017 IRP PP'!L22</f>
        <v>0</v>
      </c>
      <c r="M11" s="12">
        <f>+'Tbl 4.6 SMR-2017 IRP(adjusted)'!M20-'Summer-2017 IRP PP'!M22</f>
        <v>0</v>
      </c>
      <c r="N11" s="12">
        <f>+'Tbl 4.6 SMR-2017 IRP(adjusted)'!P20-'Summer-2017 IRP PP'!N22</f>
        <v>0</v>
      </c>
      <c r="O11" s="12">
        <f>+'Tbl 4.6 SMR-2017 IRP(adjusted)'!Q20-'Summer-2017 IRP PP'!O22</f>
        <v>0</v>
      </c>
      <c r="P11" s="12">
        <f>+'Tbl 4.6 SMR-2017 IRP(adjusted)'!R20-'Summer-2017 IRP PP'!P22</f>
        <v>0</v>
      </c>
      <c r="Q11" s="12">
        <f>+'Tbl 4.6 SMR-2017 IRP(adjusted)'!S20-'Summer-2017 IRP PP'!Q22</f>
        <v>0</v>
      </c>
      <c r="R11" s="12">
        <f>+'Tbl 4.6 SMR-2017 IRP(adjusted)'!T20-'Summer-2017 IRP PP'!R22</f>
        <v>0</v>
      </c>
      <c r="S11" s="12">
        <f>+'Tbl 4.6 SMR-2017 IRP(adjusted)'!U20-'Summer-2017 IRP PP'!S22</f>
        <v>0</v>
      </c>
      <c r="T11" s="12">
        <f>+'Tbl 4.6 SMR-2017 IRP(adjusted)'!V20-'Summer-2017 IRP PP'!T22</f>
        <v>0</v>
      </c>
      <c r="U11" s="12">
        <f>+'Tbl 4.6 SMR-2017 IRP(adjusted)'!W20-'Summer-2017 IRP PP'!U22</f>
        <v>0</v>
      </c>
      <c r="V11" s="12">
        <f>+'Tbl 4.6 SMR-2017 IRP(adjusted)'!X20-'Summer-2017 IRP PP'!V22</f>
        <v>0</v>
      </c>
    </row>
    <row r="12" spans="2:22" x14ac:dyDescent="0.25">
      <c r="B12" s="13" t="s">
        <v>16</v>
      </c>
      <c r="C12" s="14">
        <f>ROUND(SUM(C7:C11),0)</f>
        <v>0</v>
      </c>
      <c r="D12" s="14">
        <f t="shared" ref="D12" si="0">ROUND(SUM(D7:D11),0)</f>
        <v>0</v>
      </c>
      <c r="E12" s="14">
        <f t="shared" ref="E12" si="1">ROUND(SUM(E7:E11),0)</f>
        <v>0</v>
      </c>
      <c r="F12" s="14">
        <f t="shared" ref="F12" si="2">ROUND(SUM(F7:F11),0)</f>
        <v>0</v>
      </c>
      <c r="G12" s="14">
        <f t="shared" ref="G12" si="3">ROUND(SUM(G7:G11),0)</f>
        <v>0</v>
      </c>
      <c r="H12" s="14">
        <f t="shared" ref="H12" si="4">ROUND(SUM(H7:H11),0)</f>
        <v>0</v>
      </c>
      <c r="I12" s="14">
        <f t="shared" ref="I12" si="5">ROUND(SUM(I7:I11),0)</f>
        <v>0</v>
      </c>
      <c r="J12" s="14">
        <f t="shared" ref="J12" si="6">ROUND(SUM(J7:J11),0)</f>
        <v>0</v>
      </c>
      <c r="K12" s="14">
        <f t="shared" ref="K12" si="7">ROUND(SUM(K7:K11),0)</f>
        <v>0</v>
      </c>
      <c r="L12" s="14">
        <f t="shared" ref="L12" si="8">ROUND(SUM(L7:L11),0)</f>
        <v>0</v>
      </c>
      <c r="M12" s="14">
        <f t="shared" ref="M12" si="9">ROUND(SUM(M7:M11),0)</f>
        <v>0</v>
      </c>
      <c r="N12" s="14">
        <f t="shared" ref="N12" si="10">ROUND(SUM(N7:N11),0)</f>
        <v>0</v>
      </c>
      <c r="O12" s="14">
        <f t="shared" ref="O12" si="11">ROUND(SUM(O7:O11),0)</f>
        <v>0</v>
      </c>
      <c r="P12" s="14">
        <f t="shared" ref="P12" si="12">ROUND(SUM(P7:P11),0)</f>
        <v>0</v>
      </c>
      <c r="Q12" s="14">
        <f t="shared" ref="Q12" si="13">ROUND(SUM(Q7:Q11),0)</f>
        <v>0</v>
      </c>
      <c r="R12" s="14">
        <f t="shared" ref="R12" si="14">ROUND(SUM(R7:R11),0)</f>
        <v>0</v>
      </c>
      <c r="S12" s="14">
        <f t="shared" ref="S12" si="15">ROUND(SUM(S7:S11),0)</f>
        <v>0</v>
      </c>
      <c r="T12" s="14">
        <f t="shared" ref="T12" si="16">ROUND(SUM(T7:T11),0)</f>
        <v>0</v>
      </c>
      <c r="U12" s="14">
        <f t="shared" ref="U12" si="17">ROUND(SUM(U7:U11),0)</f>
        <v>0</v>
      </c>
      <c r="V12" s="14">
        <f t="shared" ref="V12" si="18">ROUND(SUM(V7:V11),0)</f>
        <v>0</v>
      </c>
    </row>
    <row r="13" spans="2:22" x14ac:dyDescent="0.25">
      <c r="B13" s="13"/>
      <c r="C13" s="15"/>
      <c r="D13" s="17"/>
      <c r="E13" s="44"/>
      <c r="F13" s="44"/>
      <c r="G13" s="44"/>
      <c r="H13" s="44"/>
      <c r="I13" s="44"/>
      <c r="J13" s="17"/>
      <c r="K13" s="4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2" x14ac:dyDescent="0.25">
      <c r="B14" s="13"/>
      <c r="C14" s="15"/>
      <c r="D14" s="15"/>
      <c r="E14" s="42"/>
      <c r="F14" s="42"/>
      <c r="G14" s="42"/>
      <c r="H14" s="42"/>
      <c r="I14" s="42"/>
      <c r="J14" s="15"/>
      <c r="K14" s="42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x14ac:dyDescent="0.25">
      <c r="B15" s="47" t="s">
        <v>22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2:22" x14ac:dyDescent="0.25">
      <c r="B16" s="11" t="s">
        <v>11</v>
      </c>
      <c r="C16" s="12">
        <f>'Tbl 4.6 SMR-2017 IRP(adjusted)'!C39-'Summer-2017 IRP PP'!C41</f>
        <v>5.1802751589771106</v>
      </c>
      <c r="D16" s="12">
        <f>'Tbl 4.6 SMR-2017 IRP(adjusted)'!D39-'Summer-2017 IRP PP'!D41</f>
        <v>7.6190845067817463</v>
      </c>
      <c r="E16" s="12">
        <f>'Tbl 4.6 SMR-2017 IRP(adjusted)'!E39-'Summer-2017 IRP PP'!E41</f>
        <v>9.5590097839572081</v>
      </c>
      <c r="F16" s="12">
        <f>'Tbl 4.6 SMR-2017 IRP(adjusted)'!F39-'Summer-2017 IRP PP'!F41</f>
        <v>12.115204151824855</v>
      </c>
      <c r="G16" s="12">
        <f>'Tbl 4.6 SMR-2017 IRP(adjusted)'!G39-'Summer-2017 IRP PP'!G41</f>
        <v>14.44795933200021</v>
      </c>
      <c r="H16" s="12">
        <f>'Tbl 4.6 SMR-2017 IRP(adjusted)'!H39-'Summer-2017 IRP PP'!H41</f>
        <v>16.583001920066636</v>
      </c>
      <c r="I16" s="12">
        <f>'Tbl 4.6 SMR-2017 IRP(adjusted)'!I39-'Summer-2017 IRP PP'!I41</f>
        <v>18.716002083459443</v>
      </c>
      <c r="J16" s="12">
        <f>'Tbl 4.6 SMR-2017 IRP(adjusted)'!J39-'Summer-2017 IRP PP'!J41</f>
        <v>21.3508453476461</v>
      </c>
      <c r="K16" s="12">
        <f>'Tbl 4.6 SMR-2017 IRP(adjusted)'!K39-'Summer-2017 IRP PP'!K41</f>
        <v>24.315854550337008</v>
      </c>
      <c r="L16" s="12">
        <f>'Tbl 4.6 SMR-2017 IRP(adjusted)'!L39-'Summer-2017 IRP PP'!L41</f>
        <v>27.491127550256806</v>
      </c>
      <c r="M16" s="12">
        <f>'Tbl 4.6 SMR-2017 IRP(adjusted)'!M39-'Summer-2017 IRP PP'!M41</f>
        <v>30.799421742360209</v>
      </c>
      <c r="N16" s="12">
        <f>'Tbl 4.6 SMR-2017 IRP(adjusted)'!P39-'Summer-2017 IRP PP'!N41</f>
        <v>35.00476796581188</v>
      </c>
      <c r="O16" s="12">
        <f>'Tbl 4.6 SMR-2017 IRP(adjusted)'!Q39-'Summer-2017 IRP PP'!O41</f>
        <v>40.527906633997191</v>
      </c>
      <c r="P16" s="12">
        <f>'Tbl 4.6 SMR-2017 IRP(adjusted)'!R39-'Summer-2017 IRP PP'!P41</f>
        <v>46.95911839566179</v>
      </c>
      <c r="Q16" s="12">
        <f>'Tbl 4.6 SMR-2017 IRP(adjusted)'!S39-'Summer-2017 IRP PP'!Q41</f>
        <v>54.200032243326859</v>
      </c>
      <c r="R16" s="12">
        <f>'Tbl 4.6 SMR-2017 IRP(adjusted)'!T39-'Summer-2017 IRP PP'!R41</f>
        <v>61.29640801829737</v>
      </c>
      <c r="S16" s="12">
        <f>'Tbl 4.6 SMR-2017 IRP(adjusted)'!U39-'Summer-2017 IRP PP'!S41</f>
        <v>69.018889842345288</v>
      </c>
      <c r="T16" s="12">
        <f>'Tbl 4.6 SMR-2017 IRP(adjusted)'!V39-'Summer-2017 IRP PP'!T41</f>
        <v>77.25072652829931</v>
      </c>
      <c r="U16" s="12">
        <f>'Tbl 4.6 SMR-2017 IRP(adjusted)'!W39-'Summer-2017 IRP PP'!U41</f>
        <v>86.197454477131032</v>
      </c>
      <c r="V16" s="12">
        <f>'Tbl 4.6 SMR-2017 IRP(adjusted)'!X39-'Summer-2017 IRP PP'!V41</f>
        <v>95.235537948123238</v>
      </c>
    </row>
    <row r="17" spans="2:22" x14ac:dyDescent="0.25">
      <c r="B17" s="11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22" x14ac:dyDescent="0.25">
      <c r="B18" s="16" t="s">
        <v>13</v>
      </c>
      <c r="C18" s="12">
        <f>'Tbl 4.6 SMR-2017 IRP(adjusted)'!C40-'Summer-2017 IRP PP'!C42</f>
        <v>-5.1802751589770759</v>
      </c>
      <c r="D18" s="12">
        <f>'Tbl 4.6 SMR-2017 IRP(adjusted)'!D40-'Summer-2017 IRP PP'!D42</f>
        <v>-7.6190845067818831</v>
      </c>
      <c r="E18" s="12">
        <f>'Tbl 4.6 SMR-2017 IRP(adjusted)'!E40-'Summer-2017 IRP PP'!E42</f>
        <v>-9.5590097839570429</v>
      </c>
      <c r="F18" s="12">
        <f>'Tbl 4.6 SMR-2017 IRP(adjusted)'!F40-'Summer-2017 IRP PP'!F42</f>
        <v>-12.115204151824932</v>
      </c>
      <c r="G18" s="12">
        <f>'Tbl 4.6 SMR-2017 IRP(adjusted)'!G40-'Summer-2017 IRP PP'!G42</f>
        <v>-14.447959331999876</v>
      </c>
      <c r="H18" s="12">
        <f>'Tbl 4.6 SMR-2017 IRP(adjusted)'!H40-'Summer-2017 IRP PP'!H42</f>
        <v>-16.583001920066501</v>
      </c>
      <c r="I18" s="12">
        <f>'Tbl 4.6 SMR-2017 IRP(adjusted)'!I40-'Summer-2017 IRP PP'!I42</f>
        <v>-18.716002083459376</v>
      </c>
      <c r="J18" s="12">
        <f>'Tbl 4.6 SMR-2017 IRP(adjusted)'!J40-'Summer-2017 IRP PP'!J42</f>
        <v>-21.350845347645851</v>
      </c>
      <c r="K18" s="12">
        <f>'Tbl 4.6 SMR-2017 IRP(adjusted)'!K40-'Summer-2017 IRP PP'!K42</f>
        <v>-24.315854550337079</v>
      </c>
      <c r="L18" s="12">
        <f>'Tbl 4.6 SMR-2017 IRP(adjusted)'!L40-'Summer-2017 IRP PP'!L42</f>
        <v>-27.491127550256962</v>
      </c>
      <c r="M18" s="12">
        <f>'Tbl 4.6 SMR-2017 IRP(adjusted)'!M40-'Summer-2017 IRP PP'!M42</f>
        <v>-30.799421742360046</v>
      </c>
      <c r="N18" s="12">
        <f>'Tbl 4.6 SMR-2017 IRP(adjusted)'!P40-'Summer-2017 IRP PP'!N42</f>
        <v>-35.004767965811993</v>
      </c>
      <c r="O18" s="12">
        <f>'Tbl 4.6 SMR-2017 IRP(adjusted)'!Q40-'Summer-2017 IRP PP'!O42</f>
        <v>-40.527906633997098</v>
      </c>
      <c r="P18" s="12">
        <f>'Tbl 4.6 SMR-2017 IRP(adjusted)'!R40-'Summer-2017 IRP PP'!P42</f>
        <v>-46.959118395662209</v>
      </c>
      <c r="Q18" s="12">
        <f>'Tbl 4.6 SMR-2017 IRP(adjusted)'!S40-'Summer-2017 IRP PP'!Q42</f>
        <v>-54.200032243326902</v>
      </c>
      <c r="R18" s="12">
        <f>'Tbl 4.6 SMR-2017 IRP(adjusted)'!T40-'Summer-2017 IRP PP'!R42</f>
        <v>-61.296408018297228</v>
      </c>
      <c r="S18" s="12">
        <f>'Tbl 4.6 SMR-2017 IRP(adjusted)'!U40-'Summer-2017 IRP PP'!S42</f>
        <v>-69.018889842345288</v>
      </c>
      <c r="T18" s="12">
        <f>'Tbl 4.6 SMR-2017 IRP(adjusted)'!V40-'Summer-2017 IRP PP'!T42</f>
        <v>-77.250726528299609</v>
      </c>
      <c r="U18" s="12">
        <f>'Tbl 4.6 SMR-2017 IRP(adjusted)'!W40-'Summer-2017 IRP PP'!U42</f>
        <v>-86.197454477131146</v>
      </c>
      <c r="V18" s="12">
        <f>'Tbl 4.6 SMR-2017 IRP(adjusted)'!X40-'Summer-2017 IRP PP'!V42</f>
        <v>-95.235537948123536</v>
      </c>
    </row>
    <row r="19" spans="2:22" x14ac:dyDescent="0.25">
      <c r="B19" s="16" t="s">
        <v>14</v>
      </c>
      <c r="C19" s="12">
        <f>'Tbl 4.6 SMR-2017 IRP(adjusted)'!C41-'Summer-2017 IRP PP'!C43</f>
        <v>0</v>
      </c>
      <c r="D19" s="12">
        <f>'Tbl 4.6 SMR-2017 IRP(adjusted)'!D41-'Summer-2017 IRP PP'!D43</f>
        <v>0</v>
      </c>
      <c r="E19" s="12">
        <f>'Tbl 4.6 SMR-2017 IRP(adjusted)'!E41-'Summer-2017 IRP PP'!E43</f>
        <v>0</v>
      </c>
      <c r="F19" s="12">
        <f>'Tbl 4.6 SMR-2017 IRP(adjusted)'!F41-'Summer-2017 IRP PP'!F43</f>
        <v>0</v>
      </c>
      <c r="G19" s="12">
        <f>'Tbl 4.6 SMR-2017 IRP(adjusted)'!G41-'Summer-2017 IRP PP'!G43</f>
        <v>0</v>
      </c>
      <c r="H19" s="12">
        <f>'Tbl 4.6 SMR-2017 IRP(adjusted)'!H41-'Summer-2017 IRP PP'!H43</f>
        <v>0</v>
      </c>
      <c r="I19" s="12">
        <f>'Tbl 4.6 SMR-2017 IRP(adjusted)'!I41-'Summer-2017 IRP PP'!I43</f>
        <v>0</v>
      </c>
      <c r="J19" s="12">
        <f>'Tbl 4.6 SMR-2017 IRP(adjusted)'!J41-'Summer-2017 IRP PP'!J43</f>
        <v>0</v>
      </c>
      <c r="K19" s="12">
        <f>'Tbl 4.6 SMR-2017 IRP(adjusted)'!K41-'Summer-2017 IRP PP'!K43</f>
        <v>0</v>
      </c>
      <c r="L19" s="12">
        <f>'Tbl 4.6 SMR-2017 IRP(adjusted)'!L41-'Summer-2017 IRP PP'!L43</f>
        <v>0</v>
      </c>
      <c r="M19" s="12">
        <f>'Tbl 4.6 SMR-2017 IRP(adjusted)'!M41-'Summer-2017 IRP PP'!M43</f>
        <v>0</v>
      </c>
      <c r="N19" s="12">
        <f>'Tbl 4.6 SMR-2017 IRP(adjusted)'!P41-'Summer-2017 IRP PP'!N43</f>
        <v>0</v>
      </c>
      <c r="O19" s="12">
        <f>'Tbl 4.6 SMR-2017 IRP(adjusted)'!Q41-'Summer-2017 IRP PP'!O43</f>
        <v>0</v>
      </c>
      <c r="P19" s="12">
        <f>'Tbl 4.6 SMR-2017 IRP(adjusted)'!R41-'Summer-2017 IRP PP'!P43</f>
        <v>0</v>
      </c>
      <c r="Q19" s="12">
        <f>'Tbl 4.6 SMR-2017 IRP(adjusted)'!S41-'Summer-2017 IRP PP'!Q43</f>
        <v>0</v>
      </c>
      <c r="R19" s="12">
        <f>'Tbl 4.6 SMR-2017 IRP(adjusted)'!T41-'Summer-2017 IRP PP'!R43</f>
        <v>0</v>
      </c>
      <c r="S19" s="12">
        <f>'Tbl 4.6 SMR-2017 IRP(adjusted)'!U41-'Summer-2017 IRP PP'!S43</f>
        <v>0</v>
      </c>
      <c r="T19" s="12">
        <f>'Tbl 4.6 SMR-2017 IRP(adjusted)'!V41-'Summer-2017 IRP PP'!T43</f>
        <v>0</v>
      </c>
      <c r="U19" s="12">
        <f>'Tbl 4.6 SMR-2017 IRP(adjusted)'!W41-'Summer-2017 IRP PP'!U43</f>
        <v>0</v>
      </c>
      <c r="V19" s="12">
        <f>'Tbl 4.6 SMR-2017 IRP(adjusted)'!X41-'Summer-2017 IRP PP'!V43</f>
        <v>0</v>
      </c>
    </row>
    <row r="20" spans="2:22" x14ac:dyDescent="0.25">
      <c r="B20" s="16" t="s">
        <v>15</v>
      </c>
      <c r="C20" s="12">
        <f>'Tbl 4.6 SMR-2017 IRP(adjusted)'!C42-'Summer-2017 IRP PP'!C44</f>
        <v>0</v>
      </c>
      <c r="D20" s="12">
        <f>'Tbl 4.6 SMR-2017 IRP(adjusted)'!D42-'Summer-2017 IRP PP'!D44</f>
        <v>0</v>
      </c>
      <c r="E20" s="12">
        <f>'Tbl 4.6 SMR-2017 IRP(adjusted)'!E42-'Summer-2017 IRP PP'!E44</f>
        <v>0</v>
      </c>
      <c r="F20" s="12">
        <f>'Tbl 4.6 SMR-2017 IRP(adjusted)'!F42-'Summer-2017 IRP PP'!F44</f>
        <v>0</v>
      </c>
      <c r="G20" s="12">
        <f>'Tbl 4.6 SMR-2017 IRP(adjusted)'!G42-'Summer-2017 IRP PP'!G44</f>
        <v>0</v>
      </c>
      <c r="H20" s="12">
        <f>'Tbl 4.6 SMR-2017 IRP(adjusted)'!H42-'Summer-2017 IRP PP'!H44</f>
        <v>0</v>
      </c>
      <c r="I20" s="12">
        <f>'Tbl 4.6 SMR-2017 IRP(adjusted)'!I42-'Summer-2017 IRP PP'!I44</f>
        <v>0</v>
      </c>
      <c r="J20" s="12">
        <f>'Tbl 4.6 SMR-2017 IRP(adjusted)'!J42-'Summer-2017 IRP PP'!J44</f>
        <v>0</v>
      </c>
      <c r="K20" s="12">
        <f>'Tbl 4.6 SMR-2017 IRP(adjusted)'!K42-'Summer-2017 IRP PP'!K44</f>
        <v>0</v>
      </c>
      <c r="L20" s="12">
        <f>'Tbl 4.6 SMR-2017 IRP(adjusted)'!L42-'Summer-2017 IRP PP'!L44</f>
        <v>0</v>
      </c>
      <c r="M20" s="12">
        <f>'Tbl 4.6 SMR-2017 IRP(adjusted)'!M42-'Summer-2017 IRP PP'!M44</f>
        <v>0</v>
      </c>
      <c r="N20" s="12">
        <f>'Tbl 4.6 SMR-2017 IRP(adjusted)'!P42-'Summer-2017 IRP PP'!N44</f>
        <v>0</v>
      </c>
      <c r="O20" s="12">
        <f>'Tbl 4.6 SMR-2017 IRP(adjusted)'!Q42-'Summer-2017 IRP PP'!O44</f>
        <v>0</v>
      </c>
      <c r="P20" s="12">
        <f>'Tbl 4.6 SMR-2017 IRP(adjusted)'!R42-'Summer-2017 IRP PP'!P44</f>
        <v>0</v>
      </c>
      <c r="Q20" s="12">
        <f>'Tbl 4.6 SMR-2017 IRP(adjusted)'!S42-'Summer-2017 IRP PP'!Q44</f>
        <v>0</v>
      </c>
      <c r="R20" s="12">
        <f>'Tbl 4.6 SMR-2017 IRP(adjusted)'!T42-'Summer-2017 IRP PP'!R44</f>
        <v>0</v>
      </c>
      <c r="S20" s="12">
        <f>'Tbl 4.6 SMR-2017 IRP(adjusted)'!U42-'Summer-2017 IRP PP'!S44</f>
        <v>0</v>
      </c>
      <c r="T20" s="12">
        <f>'Tbl 4.6 SMR-2017 IRP(adjusted)'!V42-'Summer-2017 IRP PP'!T44</f>
        <v>0</v>
      </c>
      <c r="U20" s="12">
        <f>'Tbl 4.6 SMR-2017 IRP(adjusted)'!W42-'Summer-2017 IRP PP'!U44</f>
        <v>0</v>
      </c>
      <c r="V20" s="12">
        <f>'Tbl 4.6 SMR-2017 IRP(adjusted)'!X42-'Summer-2017 IRP PP'!V44</f>
        <v>0</v>
      </c>
    </row>
    <row r="21" spans="2:22" x14ac:dyDescent="0.25">
      <c r="B21" s="13" t="s">
        <v>25</v>
      </c>
      <c r="C21" s="14">
        <f>ROUND(SUM(C16:C20),0)</f>
        <v>0</v>
      </c>
      <c r="D21" s="14">
        <f t="shared" ref="D21" si="19">ROUND(SUM(D16:D20),0)</f>
        <v>0</v>
      </c>
      <c r="E21" s="14">
        <f t="shared" ref="E21" si="20">ROUND(SUM(E16:E20),0)</f>
        <v>0</v>
      </c>
      <c r="F21" s="14">
        <f t="shared" ref="F21" si="21">ROUND(SUM(F16:F20),0)</f>
        <v>0</v>
      </c>
      <c r="G21" s="14">
        <f t="shared" ref="G21" si="22">ROUND(SUM(G16:G20),0)</f>
        <v>0</v>
      </c>
      <c r="H21" s="14">
        <f t="shared" ref="H21" si="23">ROUND(SUM(H16:H20),0)</f>
        <v>0</v>
      </c>
      <c r="I21" s="14">
        <f t="shared" ref="I21" si="24">ROUND(SUM(I16:I20),0)</f>
        <v>0</v>
      </c>
      <c r="J21" s="14">
        <f t="shared" ref="J21" si="25">ROUND(SUM(J16:J20),0)</f>
        <v>0</v>
      </c>
      <c r="K21" s="14">
        <f t="shared" ref="K21" si="26">ROUND(SUM(K16:K20),0)</f>
        <v>0</v>
      </c>
      <c r="L21" s="14">
        <f t="shared" ref="L21" si="27">ROUND(SUM(L16:L20),0)</f>
        <v>0</v>
      </c>
      <c r="M21" s="14">
        <f t="shared" ref="M21" si="28">ROUND(SUM(M16:M20),0)</f>
        <v>0</v>
      </c>
      <c r="N21" s="14">
        <f t="shared" ref="N21" si="29">ROUND(SUM(N16:N20),0)</f>
        <v>0</v>
      </c>
      <c r="O21" s="14">
        <f t="shared" ref="O21" si="30">ROUND(SUM(O16:O20),0)</f>
        <v>0</v>
      </c>
      <c r="P21" s="14">
        <f t="shared" ref="P21" si="31">ROUND(SUM(P16:P20),0)</f>
        <v>0</v>
      </c>
      <c r="Q21" s="14">
        <f t="shared" ref="Q21" si="32">ROUND(SUM(Q16:Q20),0)</f>
        <v>0</v>
      </c>
      <c r="R21" s="14">
        <f t="shared" ref="R21" si="33">ROUND(SUM(R16:R20),0)</f>
        <v>0</v>
      </c>
      <c r="S21" s="14">
        <f t="shared" ref="S21" si="34">ROUND(SUM(S16:S20),0)</f>
        <v>0</v>
      </c>
      <c r="T21" s="14">
        <f t="shared" ref="T21" si="35">ROUND(SUM(T16:T20),0)</f>
        <v>0</v>
      </c>
      <c r="U21" s="14">
        <f t="shared" ref="U21" si="36">ROUND(SUM(U16:U20),0)</f>
        <v>0</v>
      </c>
      <c r="V21" s="14">
        <f t="shared" ref="V21" si="37">ROUND(SUM(V16:V20),0)</f>
        <v>0</v>
      </c>
    </row>
    <row r="22" spans="2:22" x14ac:dyDescent="0.25">
      <c r="B22" s="13"/>
      <c r="C22" s="15"/>
      <c r="D22" s="15"/>
      <c r="E22" s="42"/>
      <c r="F22" s="42"/>
      <c r="G22" s="42"/>
      <c r="H22" s="42"/>
      <c r="I22" s="42"/>
      <c r="J22" s="15"/>
      <c r="K22" s="4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x14ac:dyDescent="0.25">
      <c r="B23" s="13"/>
      <c r="C23" s="15"/>
      <c r="D23" s="15"/>
      <c r="E23" s="42"/>
      <c r="F23" s="42"/>
      <c r="G23" s="42"/>
      <c r="H23" s="42"/>
      <c r="I23" s="42"/>
      <c r="J23" s="15"/>
      <c r="K23" s="4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x14ac:dyDescent="0.25">
      <c r="B24" s="13"/>
      <c r="C24" s="15"/>
      <c r="D24" s="15"/>
      <c r="E24" s="42"/>
      <c r="F24" s="42"/>
      <c r="G24" s="42"/>
      <c r="H24" s="42"/>
      <c r="I24" s="42"/>
      <c r="J24" s="15"/>
      <c r="K24" s="42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x14ac:dyDescent="0.25">
      <c r="B25" s="13"/>
      <c r="C25" s="15"/>
      <c r="D25" s="15"/>
      <c r="E25" s="42"/>
      <c r="F25" s="42"/>
      <c r="G25" s="42"/>
      <c r="H25" s="42"/>
      <c r="I25" s="42"/>
      <c r="J25" s="15"/>
      <c r="K25" s="4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8" spans="2:22" ht="15.75" x14ac:dyDescent="0.25">
      <c r="C28" s="2" t="s">
        <v>51</v>
      </c>
      <c r="D28" s="2"/>
      <c r="E28" s="3"/>
      <c r="F28" s="2"/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x14ac:dyDescent="0.25">
      <c r="C29" s="5" t="s">
        <v>0</v>
      </c>
      <c r="D29" s="5"/>
      <c r="E29" s="6"/>
      <c r="F29" s="5"/>
      <c r="G29" s="5"/>
      <c r="H29" s="5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2" spans="2:22" x14ac:dyDescent="0.25">
      <c r="B32" s="9" t="s">
        <v>1</v>
      </c>
      <c r="C32" s="10">
        <v>2017</v>
      </c>
      <c r="D32" s="10">
        <v>2018</v>
      </c>
      <c r="E32" s="10">
        <v>2019</v>
      </c>
      <c r="F32" s="10">
        <v>2020</v>
      </c>
      <c r="G32" s="10">
        <v>2021</v>
      </c>
      <c r="H32" s="10">
        <v>2022</v>
      </c>
      <c r="I32" s="10">
        <v>2023</v>
      </c>
      <c r="J32" s="10">
        <v>2024</v>
      </c>
      <c r="K32" s="10">
        <v>2025</v>
      </c>
      <c r="L32" s="10">
        <v>2026</v>
      </c>
      <c r="M32" s="10">
        <v>2027</v>
      </c>
      <c r="N32" s="10">
        <v>2028</v>
      </c>
      <c r="O32" s="10">
        <v>2029</v>
      </c>
      <c r="P32" s="10">
        <v>2030</v>
      </c>
      <c r="Q32" s="10">
        <v>2031</v>
      </c>
      <c r="R32" s="10">
        <v>2032</v>
      </c>
      <c r="S32" s="10">
        <v>2033</v>
      </c>
      <c r="T32" s="10">
        <v>2034</v>
      </c>
      <c r="U32" s="10">
        <v>2035</v>
      </c>
      <c r="V32" s="10">
        <v>2036</v>
      </c>
    </row>
    <row r="33" spans="2:22" x14ac:dyDescent="0.25"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2:22" x14ac:dyDescent="0.25">
      <c r="B34" s="11" t="s">
        <v>11</v>
      </c>
      <c r="C34" s="12">
        <f>'Tbl 4.7 Wtr-2017 IRP(adjusted)'!C17-'Winter-2017 IRP PP'!C19</f>
        <v>1.3187048066747593</v>
      </c>
      <c r="D34" s="12">
        <f>'Tbl 4.7 Wtr-2017 IRP(adjusted)'!D17-'Winter-2017 IRP PP'!D19</f>
        <v>3.2851853929423669</v>
      </c>
      <c r="E34" s="12">
        <f>'Tbl 4.7 Wtr-2017 IRP(adjusted)'!E17-'Winter-2017 IRP PP'!E19</f>
        <v>5.5796853808924425</v>
      </c>
      <c r="F34" s="12">
        <f>'Tbl 4.7 Wtr-2017 IRP(adjusted)'!F17-'Winter-2017 IRP PP'!F19</f>
        <v>7.0416335578138387</v>
      </c>
      <c r="G34" s="12">
        <f>'Tbl 4.7 Wtr-2017 IRP(adjusted)'!G17-'Winter-2017 IRP PP'!G19</f>
        <v>7.7056443946066793</v>
      </c>
      <c r="H34" s="12">
        <f>'Tbl 4.7 Wtr-2017 IRP(adjusted)'!H17-'Winter-2017 IRP PP'!H19</f>
        <v>8.1906851546300459</v>
      </c>
      <c r="I34" s="12">
        <f>'Tbl 4.7 Wtr-2017 IRP(adjusted)'!I17-'Winter-2017 IRP PP'!I19</f>
        <v>8.5232287697726861</v>
      </c>
      <c r="J34" s="12">
        <f>'Tbl 4.7 Wtr-2017 IRP(adjusted)'!J17-'Winter-2017 IRP PP'!J19</f>
        <v>8.90632628930598</v>
      </c>
      <c r="K34" s="12">
        <f>'Tbl 4.7 Wtr-2017 IRP(adjusted)'!K17-'Winter-2017 IRP PP'!K19</f>
        <v>9.5435484799327241</v>
      </c>
      <c r="L34" s="12">
        <f>'Tbl 4.7 Wtr-2017 IRP(adjusted)'!L17-'Winter-2017 IRP PP'!L19</f>
        <v>10.434278246774738</v>
      </c>
      <c r="M34" s="12">
        <f>'Tbl 4.7 Wtr-2017 IRP(adjusted)'!M17-'Winter-2017 IRP PP'!M19</f>
        <v>11.321689092416818</v>
      </c>
      <c r="N34" s="12">
        <f>'Tbl 4.7 Wtr-2017 IRP(adjusted)'!P17-'Winter-2017 IRP PP'!N19</f>
        <v>11.870431943959375</v>
      </c>
      <c r="O34" s="12">
        <f>'Tbl 4.7 Wtr-2017 IRP(adjusted)'!Q17-'Winter-2017 IRP PP'!O19</f>
        <v>14.253704529266543</v>
      </c>
      <c r="P34" s="12">
        <f>'Tbl 4.7 Wtr-2017 IRP(adjusted)'!R17-'Winter-2017 IRP PP'!P19</f>
        <v>18.056765419497424</v>
      </c>
      <c r="Q34" s="12">
        <f>'Tbl 4.7 Wtr-2017 IRP(adjusted)'!S17-'Winter-2017 IRP PP'!Q19</f>
        <v>21.112069629134567</v>
      </c>
      <c r="R34" s="12">
        <f>'Tbl 4.7 Wtr-2017 IRP(adjusted)'!T17-'Winter-2017 IRP PP'!R19</f>
        <v>24.21492551927804</v>
      </c>
      <c r="S34" s="12">
        <f>'Tbl 4.7 Wtr-2017 IRP(adjusted)'!U17-'Winter-2017 IRP PP'!S19</f>
        <v>27.085545721525705</v>
      </c>
      <c r="T34" s="12">
        <f>'Tbl 4.7 Wtr-2017 IRP(adjusted)'!V17-'Winter-2017 IRP PP'!T19</f>
        <v>29.49833041292095</v>
      </c>
      <c r="U34" s="12">
        <f>'Tbl 4.7 Wtr-2017 IRP(adjusted)'!W17-'Winter-2017 IRP PP'!U19</f>
        <v>30.275177511063703</v>
      </c>
      <c r="V34" s="12">
        <f>'Tbl 4.7 Wtr-2017 IRP(adjusted)'!X17-'Winter-2017 IRP PP'!V19</f>
        <v>29.046558651193664</v>
      </c>
    </row>
    <row r="35" spans="2:22" x14ac:dyDescent="0.25">
      <c r="B35" s="11" t="s">
        <v>12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x14ac:dyDescent="0.25">
      <c r="B36" s="16" t="s">
        <v>13</v>
      </c>
      <c r="C36" s="12">
        <f>'Tbl 4.7 Wtr-2017 IRP(adjusted)'!C18-'Winter-2017 IRP PP'!C21</f>
        <v>-1.3187048066747149</v>
      </c>
      <c r="D36" s="12">
        <f>'Tbl 4.7 Wtr-2017 IRP(adjusted)'!D18-'Winter-2017 IRP PP'!D21</f>
        <v>-3.285185392942207</v>
      </c>
      <c r="E36" s="12">
        <f>'Tbl 4.7 Wtr-2017 IRP(adjusted)'!E18-'Winter-2017 IRP PP'!E21</f>
        <v>-5.5796853808924922</v>
      </c>
      <c r="F36" s="12">
        <f>'Tbl 4.7 Wtr-2017 IRP(adjusted)'!F18-'Winter-2017 IRP PP'!F21</f>
        <v>-7.0416335578132738</v>
      </c>
      <c r="G36" s="12">
        <f>'Tbl 4.7 Wtr-2017 IRP(adjusted)'!G18-'Winter-2017 IRP PP'!G21</f>
        <v>-7.7056443946061925</v>
      </c>
      <c r="H36" s="12">
        <f>'Tbl 4.7 Wtr-2017 IRP(adjusted)'!H18-'Winter-2017 IRP PP'!H21</f>
        <v>-8.190685154630188</v>
      </c>
      <c r="I36" s="12">
        <f>'Tbl 4.7 Wtr-2017 IRP(adjusted)'!I18-'Winter-2017 IRP PP'!I21</f>
        <v>-8.523228769772949</v>
      </c>
      <c r="J36" s="12">
        <f>'Tbl 4.7 Wtr-2017 IRP(adjusted)'!J18-'Winter-2017 IRP PP'!J21</f>
        <v>-8.90632628930544</v>
      </c>
      <c r="K36" s="12">
        <f>'Tbl 4.7 Wtr-2017 IRP(adjusted)'!K18-'Winter-2017 IRP PP'!K21</f>
        <v>-9.543548479933051</v>
      </c>
      <c r="L36" s="12">
        <f>'Tbl 4.7 Wtr-2017 IRP(adjusted)'!L18-'Winter-2017 IRP PP'!L21</f>
        <v>-10.434278246775285</v>
      </c>
      <c r="M36" s="12">
        <f>'Tbl 4.7 Wtr-2017 IRP(adjusted)'!M18-'Winter-2017 IRP PP'!M21</f>
        <v>-11.321689092417515</v>
      </c>
      <c r="N36" s="12">
        <f>'Tbl 4.7 Wtr-2017 IRP(adjusted)'!P18-'Winter-2017 IRP PP'!N21</f>
        <v>-11.870431943960057</v>
      </c>
      <c r="O36" s="12">
        <f>'Tbl 4.7 Wtr-2017 IRP(adjusted)'!Q18-'Winter-2017 IRP PP'!O21</f>
        <v>-14.25370452926623</v>
      </c>
      <c r="P36" s="12">
        <f>'Tbl 4.7 Wtr-2017 IRP(adjusted)'!R18-'Winter-2017 IRP PP'!P21</f>
        <v>-18.056765419497097</v>
      </c>
      <c r="Q36" s="12">
        <f>'Tbl 4.7 Wtr-2017 IRP(adjusted)'!S18-'Winter-2017 IRP PP'!Q21</f>
        <v>-21.11206962913446</v>
      </c>
      <c r="R36" s="12">
        <f>'Tbl 4.7 Wtr-2017 IRP(adjusted)'!T18-'Winter-2017 IRP PP'!R21</f>
        <v>-24.214925519278296</v>
      </c>
      <c r="S36" s="12">
        <f>'Tbl 4.7 Wtr-2017 IRP(adjusted)'!U18-'Winter-2017 IRP PP'!S21</f>
        <v>-27.085545721525563</v>
      </c>
      <c r="T36" s="12">
        <f>'Tbl 4.7 Wtr-2017 IRP(adjusted)'!V18-'Winter-2017 IRP PP'!T21</f>
        <v>-29.498330412920353</v>
      </c>
      <c r="U36" s="12">
        <f>'Tbl 4.7 Wtr-2017 IRP(adjusted)'!W18-'Winter-2017 IRP PP'!U21</f>
        <v>-30.275177511064442</v>
      </c>
      <c r="V36" s="12">
        <f>'Tbl 4.7 Wtr-2017 IRP(adjusted)'!X18-'Winter-2017 IRP PP'!V21</f>
        <v>-29.04655865119328</v>
      </c>
    </row>
    <row r="37" spans="2:22" x14ac:dyDescent="0.25">
      <c r="B37" s="16" t="s">
        <v>14</v>
      </c>
      <c r="C37" s="12">
        <f>'Tbl 4.7 Wtr-2017 IRP(adjusted)'!C19-'Winter-2017 IRP PP'!C22</f>
        <v>0</v>
      </c>
      <c r="D37" s="12">
        <f>'Tbl 4.7 Wtr-2017 IRP(adjusted)'!D19-'Winter-2017 IRP PP'!D22</f>
        <v>0</v>
      </c>
      <c r="E37" s="12">
        <f>'Tbl 4.7 Wtr-2017 IRP(adjusted)'!E19-'Winter-2017 IRP PP'!E22</f>
        <v>0</v>
      </c>
      <c r="F37" s="12">
        <f>'Tbl 4.7 Wtr-2017 IRP(adjusted)'!F19-'Winter-2017 IRP PP'!F22</f>
        <v>0</v>
      </c>
      <c r="G37" s="12">
        <f>'Tbl 4.7 Wtr-2017 IRP(adjusted)'!G19-'Winter-2017 IRP PP'!G22</f>
        <v>0</v>
      </c>
      <c r="H37" s="12">
        <f>'Tbl 4.7 Wtr-2017 IRP(adjusted)'!H19-'Winter-2017 IRP PP'!H22</f>
        <v>0</v>
      </c>
      <c r="I37" s="12">
        <f>'Tbl 4.7 Wtr-2017 IRP(adjusted)'!I19-'Winter-2017 IRP PP'!I22</f>
        <v>0</v>
      </c>
      <c r="J37" s="12">
        <f>'Tbl 4.7 Wtr-2017 IRP(adjusted)'!J19-'Winter-2017 IRP PP'!J22</f>
        <v>0</v>
      </c>
      <c r="K37" s="12">
        <f>'Tbl 4.7 Wtr-2017 IRP(adjusted)'!K19-'Winter-2017 IRP PP'!K22</f>
        <v>0</v>
      </c>
      <c r="L37" s="12">
        <f>'Tbl 4.7 Wtr-2017 IRP(adjusted)'!L19-'Winter-2017 IRP PP'!L22</f>
        <v>0</v>
      </c>
      <c r="M37" s="12">
        <f>'Tbl 4.7 Wtr-2017 IRP(adjusted)'!M19-'Winter-2017 IRP PP'!M22</f>
        <v>0</v>
      </c>
      <c r="N37" s="12">
        <f>'Tbl 4.7 Wtr-2017 IRP(adjusted)'!P19-'Winter-2017 IRP PP'!N22</f>
        <v>0</v>
      </c>
      <c r="O37" s="12">
        <f>'Tbl 4.7 Wtr-2017 IRP(adjusted)'!Q19-'Winter-2017 IRP PP'!O22</f>
        <v>0</v>
      </c>
      <c r="P37" s="12">
        <f>'Tbl 4.7 Wtr-2017 IRP(adjusted)'!R19-'Winter-2017 IRP PP'!P22</f>
        <v>0</v>
      </c>
      <c r="Q37" s="12">
        <f>'Tbl 4.7 Wtr-2017 IRP(adjusted)'!S19-'Winter-2017 IRP PP'!Q22</f>
        <v>0</v>
      </c>
      <c r="R37" s="12">
        <f>'Tbl 4.7 Wtr-2017 IRP(adjusted)'!T19-'Winter-2017 IRP PP'!R22</f>
        <v>0</v>
      </c>
      <c r="S37" s="12">
        <f>'Tbl 4.7 Wtr-2017 IRP(adjusted)'!U19-'Winter-2017 IRP PP'!S22</f>
        <v>0</v>
      </c>
      <c r="T37" s="12">
        <f>'Tbl 4.7 Wtr-2017 IRP(adjusted)'!V19-'Winter-2017 IRP PP'!T22</f>
        <v>0</v>
      </c>
      <c r="U37" s="12">
        <f>'Tbl 4.7 Wtr-2017 IRP(adjusted)'!W19-'Winter-2017 IRP PP'!U22</f>
        <v>0</v>
      </c>
      <c r="V37" s="12">
        <f>'Tbl 4.7 Wtr-2017 IRP(adjusted)'!X19-'Winter-2017 IRP PP'!V22</f>
        <v>0</v>
      </c>
    </row>
    <row r="38" spans="2:22" x14ac:dyDescent="0.25">
      <c r="B38" s="16" t="s">
        <v>15</v>
      </c>
      <c r="C38" s="12">
        <f>'Tbl 4.7 Wtr-2017 IRP(adjusted)'!C20-'Winter-2017 IRP PP'!C23</f>
        <v>0</v>
      </c>
      <c r="D38" s="12">
        <f>'Tbl 4.7 Wtr-2017 IRP(adjusted)'!D20-'Winter-2017 IRP PP'!D23</f>
        <v>0</v>
      </c>
      <c r="E38" s="12">
        <f>'Tbl 4.7 Wtr-2017 IRP(adjusted)'!E20-'Winter-2017 IRP PP'!E23</f>
        <v>0</v>
      </c>
      <c r="F38" s="12">
        <f>'Tbl 4.7 Wtr-2017 IRP(adjusted)'!F20-'Winter-2017 IRP PP'!F23</f>
        <v>0</v>
      </c>
      <c r="G38" s="12">
        <f>'Tbl 4.7 Wtr-2017 IRP(adjusted)'!G20-'Winter-2017 IRP PP'!G23</f>
        <v>0</v>
      </c>
      <c r="H38" s="12">
        <f>'Tbl 4.7 Wtr-2017 IRP(adjusted)'!H20-'Winter-2017 IRP PP'!H23</f>
        <v>0</v>
      </c>
      <c r="I38" s="12">
        <f>'Tbl 4.7 Wtr-2017 IRP(adjusted)'!I20-'Winter-2017 IRP PP'!I23</f>
        <v>0</v>
      </c>
      <c r="J38" s="12">
        <f>'Tbl 4.7 Wtr-2017 IRP(adjusted)'!J20-'Winter-2017 IRP PP'!J23</f>
        <v>0</v>
      </c>
      <c r="K38" s="12">
        <f>'Tbl 4.7 Wtr-2017 IRP(adjusted)'!K20-'Winter-2017 IRP PP'!K23</f>
        <v>0</v>
      </c>
      <c r="L38" s="12">
        <f>'Tbl 4.7 Wtr-2017 IRP(adjusted)'!L20-'Winter-2017 IRP PP'!L23</f>
        <v>0</v>
      </c>
      <c r="M38" s="12">
        <f>'Tbl 4.7 Wtr-2017 IRP(adjusted)'!M20-'Winter-2017 IRP PP'!M23</f>
        <v>0</v>
      </c>
      <c r="N38" s="12">
        <f>'Tbl 4.7 Wtr-2017 IRP(adjusted)'!P20-'Winter-2017 IRP PP'!N23</f>
        <v>0</v>
      </c>
      <c r="O38" s="12">
        <f>'Tbl 4.7 Wtr-2017 IRP(adjusted)'!Q20-'Winter-2017 IRP PP'!O23</f>
        <v>0</v>
      </c>
      <c r="P38" s="12">
        <f>'Tbl 4.7 Wtr-2017 IRP(adjusted)'!R20-'Winter-2017 IRP PP'!P23</f>
        <v>0</v>
      </c>
      <c r="Q38" s="12">
        <f>'Tbl 4.7 Wtr-2017 IRP(adjusted)'!S20-'Winter-2017 IRP PP'!Q23</f>
        <v>0</v>
      </c>
      <c r="R38" s="12">
        <f>'Tbl 4.7 Wtr-2017 IRP(adjusted)'!T20-'Winter-2017 IRP PP'!R23</f>
        <v>0</v>
      </c>
      <c r="S38" s="12">
        <f>'Tbl 4.7 Wtr-2017 IRP(adjusted)'!U20-'Winter-2017 IRP PP'!S23</f>
        <v>0</v>
      </c>
      <c r="T38" s="12">
        <f>'Tbl 4.7 Wtr-2017 IRP(adjusted)'!V20-'Winter-2017 IRP PP'!T23</f>
        <v>0</v>
      </c>
      <c r="U38" s="12">
        <f>'Tbl 4.7 Wtr-2017 IRP(adjusted)'!W20-'Winter-2017 IRP PP'!U23</f>
        <v>0</v>
      </c>
      <c r="V38" s="12">
        <f>'Tbl 4.7 Wtr-2017 IRP(adjusted)'!X20-'Winter-2017 IRP PP'!V23</f>
        <v>0</v>
      </c>
    </row>
    <row r="39" spans="2:22" x14ac:dyDescent="0.25">
      <c r="B39" s="13" t="s">
        <v>16</v>
      </c>
      <c r="C39" s="14">
        <f>ROUND(SUM(C34:C38),0)</f>
        <v>0</v>
      </c>
      <c r="D39" s="14">
        <f t="shared" ref="D39:V39" si="38">ROUND(SUM(D34:D38),0)</f>
        <v>0</v>
      </c>
      <c r="E39" s="14">
        <f t="shared" si="38"/>
        <v>0</v>
      </c>
      <c r="F39" s="14">
        <f t="shared" si="38"/>
        <v>0</v>
      </c>
      <c r="G39" s="14">
        <f t="shared" si="38"/>
        <v>0</v>
      </c>
      <c r="H39" s="14">
        <f t="shared" si="38"/>
        <v>0</v>
      </c>
      <c r="I39" s="14">
        <f t="shared" si="38"/>
        <v>0</v>
      </c>
      <c r="J39" s="14">
        <f t="shared" si="38"/>
        <v>0</v>
      </c>
      <c r="K39" s="14">
        <f t="shared" si="38"/>
        <v>0</v>
      </c>
      <c r="L39" s="14">
        <f t="shared" si="38"/>
        <v>0</v>
      </c>
      <c r="M39" s="14">
        <f t="shared" si="38"/>
        <v>0</v>
      </c>
      <c r="N39" s="14">
        <f t="shared" si="38"/>
        <v>0</v>
      </c>
      <c r="O39" s="14">
        <f t="shared" si="38"/>
        <v>0</v>
      </c>
      <c r="P39" s="14">
        <f t="shared" si="38"/>
        <v>0</v>
      </c>
      <c r="Q39" s="14">
        <f t="shared" si="38"/>
        <v>0</v>
      </c>
      <c r="R39" s="14">
        <f t="shared" si="38"/>
        <v>0</v>
      </c>
      <c r="S39" s="14">
        <f t="shared" si="38"/>
        <v>0</v>
      </c>
      <c r="T39" s="14">
        <f t="shared" si="38"/>
        <v>0</v>
      </c>
      <c r="U39" s="14">
        <f t="shared" si="38"/>
        <v>0</v>
      </c>
      <c r="V39" s="14">
        <f t="shared" si="38"/>
        <v>0</v>
      </c>
    </row>
    <row r="40" spans="2:22" x14ac:dyDescent="0.25">
      <c r="B40" s="13"/>
      <c r="C40" s="15"/>
      <c r="D40" s="17"/>
      <c r="E40" s="44"/>
      <c r="F40" s="44"/>
      <c r="G40" s="44"/>
      <c r="H40" s="44"/>
      <c r="I40" s="44"/>
      <c r="J40" s="17"/>
      <c r="K40" s="4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2:22" x14ac:dyDescent="0.25">
      <c r="B41" s="13"/>
      <c r="C41" s="15"/>
      <c r="D41" s="15"/>
      <c r="E41" s="42"/>
      <c r="F41" s="42"/>
      <c r="G41" s="42"/>
      <c r="H41" s="42"/>
      <c r="I41" s="42"/>
      <c r="J41" s="15"/>
      <c r="K41" s="4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2:22" x14ac:dyDescent="0.25">
      <c r="B42" s="47" t="s">
        <v>22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2:22" x14ac:dyDescent="0.25">
      <c r="B43" s="11" t="s">
        <v>11</v>
      </c>
      <c r="C43" s="12">
        <f>'Tbl 4.7 Wtr-2017 IRP(adjusted)'!C39-'Winter-2017 IRP PP'!C46</f>
        <v>0.19427515897723424</v>
      </c>
      <c r="D43" s="12">
        <f>'Tbl 4.7 Wtr-2017 IRP(adjusted)'!D39-'Winter-2017 IRP PP'!D46</f>
        <v>0.36408450678163717</v>
      </c>
      <c r="E43" s="12">
        <f>'Tbl 4.7 Wtr-2017 IRP(adjusted)'!E39-'Winter-2017 IRP PP'!E46</f>
        <v>0.57000978395717539</v>
      </c>
      <c r="F43" s="12">
        <f>'Tbl 4.7 Wtr-2017 IRP(adjusted)'!F39-'Winter-2017 IRP PP'!F46</f>
        <v>0.77320415182475699</v>
      </c>
      <c r="G43" s="12">
        <f>'Tbl 4.7 Wtr-2017 IRP(adjusted)'!G39-'Winter-2017 IRP PP'!G46</f>
        <v>0.95595933200002037</v>
      </c>
      <c r="H43" s="12">
        <f>'Tbl 4.7 Wtr-2017 IRP(adjusted)'!H39-'Winter-2017 IRP PP'!H46</f>
        <v>1.1200019200664428</v>
      </c>
      <c r="I43" s="12">
        <f>'Tbl 4.7 Wtr-2017 IRP(adjusted)'!I39-'Winter-2017 IRP PP'!I46</f>
        <v>1.281002083459498</v>
      </c>
      <c r="J43" s="12">
        <f>'Tbl 4.7 Wtr-2017 IRP(adjusted)'!J39-'Winter-2017 IRP PP'!J46</f>
        <v>1.4818453476459581</v>
      </c>
      <c r="K43" s="12">
        <f>'Tbl 4.7 Wtr-2017 IRP(adjusted)'!K39-'Winter-2017 IRP PP'!K46</f>
        <v>1.7098545503372407</v>
      </c>
      <c r="L43" s="12">
        <f>'Tbl 4.7 Wtr-2017 IRP(adjusted)'!L39-'Winter-2017 IRP PP'!L46</f>
        <v>1.9511275502568424</v>
      </c>
      <c r="M43" s="12">
        <f>'Tbl 4.7 Wtr-2017 IRP(adjusted)'!M39-'Winter-2017 IRP PP'!M46</f>
        <v>2.1644217423599912</v>
      </c>
      <c r="N43" s="12">
        <f>'Tbl 4.7 Wtr-2017 IRP(adjusted)'!P39-'Winter-2017 IRP PP'!N46</f>
        <v>2.5107679658121924</v>
      </c>
      <c r="O43" s="12">
        <f>'Tbl 4.7 Wtr-2017 IRP(adjusted)'!Q39-'Winter-2017 IRP PP'!O46</f>
        <v>3.0649066339969977</v>
      </c>
      <c r="P43" s="12">
        <f>'Tbl 4.7 Wtr-2017 IRP(adjusted)'!R39-'Winter-2017 IRP PP'!P46</f>
        <v>3.7341183956618806</v>
      </c>
      <c r="Q43" s="12">
        <f>'Tbl 4.7 Wtr-2017 IRP(adjusted)'!S39-'Winter-2017 IRP PP'!Q46</f>
        <v>4.4810322433268084</v>
      </c>
      <c r="R43" s="12">
        <f>'Tbl 4.7 Wtr-2017 IRP(adjusted)'!T39-'Winter-2017 IRP PP'!R46</f>
        <v>5.0814080182972248</v>
      </c>
      <c r="S43" s="12">
        <f>'Tbl 4.7 Wtr-2017 IRP(adjusted)'!U39-'Winter-2017 IRP PP'!S46</f>
        <v>5.6868898423454084</v>
      </c>
      <c r="T43" s="12">
        <f>'Tbl 4.7 Wtr-2017 IRP(adjusted)'!V39-'Winter-2017 IRP PP'!T46</f>
        <v>6.2617265282997323</v>
      </c>
      <c r="U43" s="12">
        <f>'Tbl 4.7 Wtr-2017 IRP(adjusted)'!W39-'Winter-2017 IRP PP'!U46</f>
        <v>6.8304544771312976</v>
      </c>
      <c r="V43" s="12">
        <f>'Tbl 4.7 Wtr-2017 IRP(adjusted)'!X39-'Winter-2017 IRP PP'!V46</f>
        <v>7.2495379481233613</v>
      </c>
    </row>
    <row r="44" spans="2:22" x14ac:dyDescent="0.25">
      <c r="B44" s="11" t="s">
        <v>12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2:22" x14ac:dyDescent="0.25">
      <c r="B45" s="16" t="s">
        <v>13</v>
      </c>
      <c r="C45" s="12">
        <f>'Tbl 4.7 Wtr-2017 IRP(adjusted)'!C40-'Winter-2017 IRP PP'!C48</f>
        <v>-0.19427515897707526</v>
      </c>
      <c r="D45" s="12">
        <f>'Tbl 4.7 Wtr-2017 IRP(adjusted)'!D40-'Winter-2017 IRP PP'!D48</f>
        <v>-0.3640845067818832</v>
      </c>
      <c r="E45" s="12">
        <f>'Tbl 4.7 Wtr-2017 IRP(adjusted)'!E40-'Winter-2017 IRP PP'!E48</f>
        <v>-0.57000978395704172</v>
      </c>
      <c r="F45" s="12">
        <f>'Tbl 4.7 Wtr-2017 IRP(adjusted)'!F40-'Winter-2017 IRP PP'!F48</f>
        <v>-0.77320415182493285</v>
      </c>
      <c r="G45" s="12">
        <f>'Tbl 4.7 Wtr-2017 IRP(adjusted)'!G40-'Winter-2017 IRP PP'!G48</f>
        <v>-0.95595933199987559</v>
      </c>
      <c r="H45" s="12">
        <f>'Tbl 4.7 Wtr-2017 IRP(adjusted)'!H40-'Winter-2017 IRP PP'!H48</f>
        <v>-1.120001920066501</v>
      </c>
      <c r="I45" s="12">
        <f>'Tbl 4.7 Wtr-2017 IRP(adjusted)'!I40-'Winter-2017 IRP PP'!I48</f>
        <v>-1.2810020834593758</v>
      </c>
      <c r="J45" s="12">
        <f>'Tbl 4.7 Wtr-2017 IRP(adjusted)'!J40-'Winter-2017 IRP PP'!J48</f>
        <v>-1.4818453476458497</v>
      </c>
      <c r="K45" s="12">
        <f>'Tbl 4.7 Wtr-2017 IRP(adjusted)'!K40-'Winter-2017 IRP PP'!K48</f>
        <v>-1.7098545503370799</v>
      </c>
      <c r="L45" s="12">
        <f>'Tbl 4.7 Wtr-2017 IRP(adjusted)'!L40-'Winter-2017 IRP PP'!L48</f>
        <v>-1.9511275502569614</v>
      </c>
      <c r="M45" s="12">
        <f>'Tbl 4.7 Wtr-2017 IRP(adjusted)'!M40-'Winter-2017 IRP PP'!M48</f>
        <v>-2.1644217423600498</v>
      </c>
      <c r="N45" s="12">
        <f>'Tbl 4.7 Wtr-2017 IRP(adjusted)'!P40-'Winter-2017 IRP PP'!N48</f>
        <v>-2.5107679658119926</v>
      </c>
      <c r="O45" s="12">
        <f>'Tbl 4.7 Wtr-2017 IRP(adjusted)'!Q40-'Winter-2017 IRP PP'!O48</f>
        <v>-3.0649066339970936</v>
      </c>
      <c r="P45" s="12">
        <f>'Tbl 4.7 Wtr-2017 IRP(adjusted)'!R40-'Winter-2017 IRP PP'!P48</f>
        <v>-3.7341183956622022</v>
      </c>
      <c r="Q45" s="12">
        <f>'Tbl 4.7 Wtr-2017 IRP(adjusted)'!S40-'Winter-2017 IRP PP'!Q48</f>
        <v>-4.4810322433268972</v>
      </c>
      <c r="R45" s="12">
        <f>'Tbl 4.7 Wtr-2017 IRP(adjusted)'!T40-'Winter-2017 IRP PP'!R48</f>
        <v>-5.0814080182972319</v>
      </c>
      <c r="S45" s="12">
        <f>'Tbl 4.7 Wtr-2017 IRP(adjusted)'!U40-'Winter-2017 IRP PP'!S48</f>
        <v>-5.6868898423452912</v>
      </c>
      <c r="T45" s="12">
        <f>'Tbl 4.7 Wtr-2017 IRP(adjusted)'!V40-'Winter-2017 IRP PP'!T48</f>
        <v>-6.2617265282995991</v>
      </c>
      <c r="U45" s="12">
        <f>'Tbl 4.7 Wtr-2017 IRP(adjusted)'!W40-'Winter-2017 IRP PP'!U48</f>
        <v>-6.8304544771311448</v>
      </c>
      <c r="V45" s="12">
        <f>'Tbl 4.7 Wtr-2017 IRP(adjusted)'!X40-'Winter-2017 IRP PP'!V48</f>
        <v>-7.2495379481235283</v>
      </c>
    </row>
    <row r="46" spans="2:22" x14ac:dyDescent="0.25">
      <c r="B46" s="16" t="s">
        <v>14</v>
      </c>
      <c r="C46" s="12">
        <f>'Tbl 4.7 Wtr-2017 IRP(adjusted)'!C41-'Winter-2017 IRP PP'!C49</f>
        <v>0</v>
      </c>
      <c r="D46" s="12">
        <f>'Tbl 4.7 Wtr-2017 IRP(adjusted)'!D41-'Winter-2017 IRP PP'!D49</f>
        <v>0</v>
      </c>
      <c r="E46" s="12">
        <f>'Tbl 4.7 Wtr-2017 IRP(adjusted)'!E41-'Winter-2017 IRP PP'!E49</f>
        <v>0</v>
      </c>
      <c r="F46" s="12">
        <f>'Tbl 4.7 Wtr-2017 IRP(adjusted)'!F41-'Winter-2017 IRP PP'!F49</f>
        <v>0</v>
      </c>
      <c r="G46" s="12">
        <f>'Tbl 4.7 Wtr-2017 IRP(adjusted)'!G41-'Winter-2017 IRP PP'!G49</f>
        <v>0</v>
      </c>
      <c r="H46" s="12">
        <f>'Tbl 4.7 Wtr-2017 IRP(adjusted)'!H41-'Winter-2017 IRP PP'!H49</f>
        <v>0</v>
      </c>
      <c r="I46" s="12">
        <f>'Tbl 4.7 Wtr-2017 IRP(adjusted)'!I41-'Winter-2017 IRP PP'!I49</f>
        <v>0</v>
      </c>
      <c r="J46" s="12">
        <f>'Tbl 4.7 Wtr-2017 IRP(adjusted)'!J41-'Winter-2017 IRP PP'!J49</f>
        <v>0</v>
      </c>
      <c r="K46" s="12">
        <f>'Tbl 4.7 Wtr-2017 IRP(adjusted)'!K41-'Winter-2017 IRP PP'!K49</f>
        <v>0</v>
      </c>
      <c r="L46" s="12">
        <f>'Tbl 4.7 Wtr-2017 IRP(adjusted)'!L41-'Winter-2017 IRP PP'!L49</f>
        <v>0</v>
      </c>
      <c r="M46" s="12">
        <f>'Tbl 4.7 Wtr-2017 IRP(adjusted)'!M41-'Winter-2017 IRP PP'!M49</f>
        <v>0</v>
      </c>
      <c r="N46" s="12">
        <f>'Tbl 4.7 Wtr-2017 IRP(adjusted)'!P41-'Winter-2017 IRP PP'!N49</f>
        <v>0</v>
      </c>
      <c r="O46" s="12">
        <f>'Tbl 4.7 Wtr-2017 IRP(adjusted)'!Q41-'Winter-2017 IRP PP'!O49</f>
        <v>0</v>
      </c>
      <c r="P46" s="12">
        <f>'Tbl 4.7 Wtr-2017 IRP(adjusted)'!R41-'Winter-2017 IRP PP'!P49</f>
        <v>0</v>
      </c>
      <c r="Q46" s="12">
        <f>'Tbl 4.7 Wtr-2017 IRP(adjusted)'!S41-'Winter-2017 IRP PP'!Q49</f>
        <v>0</v>
      </c>
      <c r="R46" s="12">
        <f>'Tbl 4.7 Wtr-2017 IRP(adjusted)'!T41-'Winter-2017 IRP PP'!R49</f>
        <v>0</v>
      </c>
      <c r="S46" s="12">
        <f>'Tbl 4.7 Wtr-2017 IRP(adjusted)'!U41-'Winter-2017 IRP PP'!S49</f>
        <v>0</v>
      </c>
      <c r="T46" s="12">
        <f>'Tbl 4.7 Wtr-2017 IRP(adjusted)'!V41-'Winter-2017 IRP PP'!T49</f>
        <v>0</v>
      </c>
      <c r="U46" s="12">
        <f>'Tbl 4.7 Wtr-2017 IRP(adjusted)'!W41-'Winter-2017 IRP PP'!U49</f>
        <v>0</v>
      </c>
      <c r="V46" s="12">
        <f>'Tbl 4.7 Wtr-2017 IRP(adjusted)'!X41-'Winter-2017 IRP PP'!V49</f>
        <v>0</v>
      </c>
    </row>
    <row r="47" spans="2:22" x14ac:dyDescent="0.25">
      <c r="B47" s="16" t="s">
        <v>15</v>
      </c>
      <c r="C47" s="12">
        <f>'Tbl 4.7 Wtr-2017 IRP(adjusted)'!C42-'Winter-2017 IRP PP'!C50</f>
        <v>0</v>
      </c>
      <c r="D47" s="12">
        <f>'Tbl 4.7 Wtr-2017 IRP(adjusted)'!D42-'Winter-2017 IRP PP'!D50</f>
        <v>0</v>
      </c>
      <c r="E47" s="12">
        <f>'Tbl 4.7 Wtr-2017 IRP(adjusted)'!E42-'Winter-2017 IRP PP'!E50</f>
        <v>0</v>
      </c>
      <c r="F47" s="12">
        <f>'Tbl 4.7 Wtr-2017 IRP(adjusted)'!F42-'Winter-2017 IRP PP'!F50</f>
        <v>0</v>
      </c>
      <c r="G47" s="12">
        <f>'Tbl 4.7 Wtr-2017 IRP(adjusted)'!G42-'Winter-2017 IRP PP'!G50</f>
        <v>0</v>
      </c>
      <c r="H47" s="12">
        <f>'Tbl 4.7 Wtr-2017 IRP(adjusted)'!H42-'Winter-2017 IRP PP'!H50</f>
        <v>0</v>
      </c>
      <c r="I47" s="12">
        <f>'Tbl 4.7 Wtr-2017 IRP(adjusted)'!I42-'Winter-2017 IRP PP'!I50</f>
        <v>0</v>
      </c>
      <c r="J47" s="12">
        <f>'Tbl 4.7 Wtr-2017 IRP(adjusted)'!J42-'Winter-2017 IRP PP'!J50</f>
        <v>0</v>
      </c>
      <c r="K47" s="12">
        <f>'Tbl 4.7 Wtr-2017 IRP(adjusted)'!K42-'Winter-2017 IRP PP'!K50</f>
        <v>0</v>
      </c>
      <c r="L47" s="12">
        <f>'Tbl 4.7 Wtr-2017 IRP(adjusted)'!L42-'Winter-2017 IRP PP'!L50</f>
        <v>0</v>
      </c>
      <c r="M47" s="12">
        <f>'Tbl 4.7 Wtr-2017 IRP(adjusted)'!M42-'Winter-2017 IRP PP'!M50</f>
        <v>0</v>
      </c>
      <c r="N47" s="12">
        <f>'Tbl 4.7 Wtr-2017 IRP(adjusted)'!P42-'Winter-2017 IRP PP'!N50</f>
        <v>0</v>
      </c>
      <c r="O47" s="12">
        <f>'Tbl 4.7 Wtr-2017 IRP(adjusted)'!Q42-'Winter-2017 IRP PP'!O50</f>
        <v>0</v>
      </c>
      <c r="P47" s="12">
        <f>'Tbl 4.7 Wtr-2017 IRP(adjusted)'!R42-'Winter-2017 IRP PP'!P50</f>
        <v>0</v>
      </c>
      <c r="Q47" s="12">
        <f>'Tbl 4.7 Wtr-2017 IRP(adjusted)'!S42-'Winter-2017 IRP PP'!Q50</f>
        <v>0</v>
      </c>
      <c r="R47" s="12">
        <f>'Tbl 4.7 Wtr-2017 IRP(adjusted)'!T42-'Winter-2017 IRP PP'!R50</f>
        <v>0</v>
      </c>
      <c r="S47" s="12">
        <f>'Tbl 4.7 Wtr-2017 IRP(adjusted)'!U42-'Winter-2017 IRP PP'!S50</f>
        <v>0</v>
      </c>
      <c r="T47" s="12">
        <f>'Tbl 4.7 Wtr-2017 IRP(adjusted)'!V42-'Winter-2017 IRP PP'!T50</f>
        <v>0</v>
      </c>
      <c r="U47" s="12">
        <f>'Tbl 4.7 Wtr-2017 IRP(adjusted)'!W42-'Winter-2017 IRP PP'!U50</f>
        <v>0</v>
      </c>
      <c r="V47" s="12">
        <f>'Tbl 4.7 Wtr-2017 IRP(adjusted)'!X42-'Winter-2017 IRP PP'!V50</f>
        <v>0</v>
      </c>
    </row>
    <row r="48" spans="2:22" x14ac:dyDescent="0.25">
      <c r="B48" s="13" t="s">
        <v>25</v>
      </c>
      <c r="C48" s="14">
        <f>ROUND(SUM(C43:C47),0)</f>
        <v>0</v>
      </c>
      <c r="D48" s="14">
        <f t="shared" ref="D48" si="39">ROUND(SUM(D43:D47),0)</f>
        <v>0</v>
      </c>
      <c r="E48" s="14">
        <f t="shared" ref="E48" si="40">ROUND(SUM(E43:E47),0)</f>
        <v>0</v>
      </c>
      <c r="F48" s="14">
        <f t="shared" ref="F48" si="41">ROUND(SUM(F43:F47),0)</f>
        <v>0</v>
      </c>
      <c r="G48" s="14">
        <f t="shared" ref="G48" si="42">ROUND(SUM(G43:G47),0)</f>
        <v>0</v>
      </c>
      <c r="H48" s="14">
        <f t="shared" ref="H48" si="43">ROUND(SUM(H43:H47),0)</f>
        <v>0</v>
      </c>
      <c r="I48" s="14">
        <f t="shared" ref="I48" si="44">ROUND(SUM(I43:I47),0)</f>
        <v>0</v>
      </c>
      <c r="J48" s="14">
        <f t="shared" ref="J48" si="45">ROUND(SUM(J43:J47),0)</f>
        <v>0</v>
      </c>
      <c r="K48" s="14">
        <f t="shared" ref="K48" si="46">ROUND(SUM(K43:K47),0)</f>
        <v>0</v>
      </c>
      <c r="L48" s="14">
        <f t="shared" ref="L48" si="47">ROUND(SUM(L43:L47),0)</f>
        <v>0</v>
      </c>
      <c r="M48" s="14">
        <f t="shared" ref="M48" si="48">ROUND(SUM(M43:M47),0)</f>
        <v>0</v>
      </c>
      <c r="N48" s="14">
        <f t="shared" ref="N48" si="49">ROUND(SUM(N43:N47),0)</f>
        <v>0</v>
      </c>
      <c r="O48" s="14">
        <f t="shared" ref="O48" si="50">ROUND(SUM(O43:O47),0)</f>
        <v>0</v>
      </c>
      <c r="P48" s="14">
        <f t="shared" ref="P48" si="51">ROUND(SUM(P43:P47),0)</f>
        <v>0</v>
      </c>
      <c r="Q48" s="14">
        <f t="shared" ref="Q48" si="52">ROUND(SUM(Q43:Q47),0)</f>
        <v>0</v>
      </c>
      <c r="R48" s="14">
        <f t="shared" ref="R48" si="53">ROUND(SUM(R43:R47),0)</f>
        <v>0</v>
      </c>
      <c r="S48" s="14">
        <f t="shared" ref="S48" si="54">ROUND(SUM(S43:S47),0)</f>
        <v>0</v>
      </c>
      <c r="T48" s="14">
        <f t="shared" ref="T48" si="55">ROUND(SUM(T43:T47),0)</f>
        <v>0</v>
      </c>
      <c r="U48" s="14">
        <f t="shared" ref="U48" si="56">ROUND(SUM(U43:U47),0)</f>
        <v>0</v>
      </c>
      <c r="V48" s="14">
        <f t="shared" ref="V48" si="57">ROUND(SUM(V43:V47),0)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7"/>
  <sheetViews>
    <sheetView workbookViewId="0"/>
  </sheetViews>
  <sheetFormatPr defaultRowHeight="15" x14ac:dyDescent="0.25"/>
  <cols>
    <col min="1" max="1" width="4.7109375" style="39" customWidth="1"/>
    <col min="2" max="2" width="35.7109375" style="39" customWidth="1"/>
    <col min="3" max="3" width="8.140625" style="39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23" width="8.28515625" style="39" customWidth="1"/>
    <col min="24" max="16384" width="9.140625" style="39"/>
  </cols>
  <sheetData>
    <row r="1" spans="2:22" x14ac:dyDescent="0.25">
      <c r="C1" s="9"/>
      <c r="D1" s="40"/>
      <c r="E1" s="40"/>
      <c r="F1" s="40"/>
    </row>
    <row r="2" spans="2:22" ht="15.75" x14ac:dyDescent="0.25">
      <c r="B2" s="1"/>
      <c r="C2" s="2" t="s">
        <v>49</v>
      </c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x14ac:dyDescent="0.25">
      <c r="B3" s="4"/>
      <c r="C3" s="5" t="s">
        <v>0</v>
      </c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N5" s="10">
        <v>2028</v>
      </c>
      <c r="O5" s="10">
        <v>2029</v>
      </c>
      <c r="P5" s="10">
        <v>2030</v>
      </c>
      <c r="Q5" s="10">
        <v>2031</v>
      </c>
      <c r="R5" s="10">
        <v>2032</v>
      </c>
      <c r="S5" s="10">
        <v>2033</v>
      </c>
      <c r="T5" s="10">
        <v>2034</v>
      </c>
      <c r="U5" s="10">
        <v>2035</v>
      </c>
      <c r="V5" s="10">
        <v>2036</v>
      </c>
    </row>
    <row r="6" spans="2:22" x14ac:dyDescent="0.25"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2:22" x14ac:dyDescent="0.25">
      <c r="B7" s="11" t="s">
        <v>3</v>
      </c>
      <c r="C7" s="12">
        <v>6405.52</v>
      </c>
      <c r="D7" s="12">
        <v>6405.52</v>
      </c>
      <c r="E7" s="12">
        <v>6125.52</v>
      </c>
      <c r="F7" s="12">
        <v>6125.52</v>
      </c>
      <c r="G7" s="12">
        <v>5738.52</v>
      </c>
      <c r="H7" s="12">
        <v>5738.52</v>
      </c>
      <c r="I7" s="12">
        <v>5738.52</v>
      </c>
      <c r="J7" s="12">
        <v>5738.52</v>
      </c>
      <c r="K7" s="12">
        <v>5734.7200000000012</v>
      </c>
      <c r="L7" s="12">
        <v>5645.3500000000013</v>
      </c>
      <c r="M7" s="12">
        <v>5645.3500000000013</v>
      </c>
      <c r="N7" s="12">
        <v>4883.3500000000013</v>
      </c>
      <c r="O7" s="12">
        <v>4883.3500000000013</v>
      </c>
      <c r="P7" s="12">
        <v>4526.3500000000013</v>
      </c>
      <c r="Q7" s="12">
        <v>4448.5700000000006</v>
      </c>
      <c r="R7" s="12">
        <v>4448.5700000000006</v>
      </c>
      <c r="S7" s="12">
        <v>4091.77</v>
      </c>
      <c r="T7" s="12">
        <v>4091.77</v>
      </c>
      <c r="U7" s="12">
        <v>4010.23</v>
      </c>
      <c r="V7" s="12">
        <v>4010.23</v>
      </c>
    </row>
    <row r="8" spans="2:22" x14ac:dyDescent="0.25">
      <c r="B8" s="11" t="s">
        <v>4</v>
      </c>
      <c r="C8" s="12">
        <v>102.76</v>
      </c>
      <c r="D8" s="12">
        <v>105.74000000000001</v>
      </c>
      <c r="E8" s="12">
        <v>112.76</v>
      </c>
      <c r="F8" s="12">
        <v>112.76</v>
      </c>
      <c r="G8" s="12">
        <v>112.76</v>
      </c>
      <c r="H8" s="12">
        <v>112.76</v>
      </c>
      <c r="I8" s="12">
        <v>112.76</v>
      </c>
      <c r="J8" s="12">
        <v>92.48</v>
      </c>
      <c r="K8" s="12">
        <v>92.48</v>
      </c>
      <c r="L8" s="12">
        <v>92.48</v>
      </c>
      <c r="M8" s="12">
        <v>92.48</v>
      </c>
      <c r="N8" s="12">
        <v>92.48</v>
      </c>
      <c r="O8" s="12">
        <v>92.48</v>
      </c>
      <c r="P8" s="12">
        <v>92.48</v>
      </c>
      <c r="Q8" s="12">
        <v>92.48</v>
      </c>
      <c r="R8" s="12">
        <v>92.48</v>
      </c>
      <c r="S8" s="12">
        <v>92.490000000000009</v>
      </c>
      <c r="T8" s="12">
        <v>92.48</v>
      </c>
      <c r="U8" s="12">
        <v>92.48</v>
      </c>
      <c r="V8" s="12">
        <v>92.48</v>
      </c>
    </row>
    <row r="9" spans="2:22" x14ac:dyDescent="0.25">
      <c r="B9" s="11" t="s">
        <v>5</v>
      </c>
      <c r="C9" s="12">
        <v>201.43000000000004</v>
      </c>
      <c r="D9" s="12">
        <v>201.42000000000004</v>
      </c>
      <c r="E9" s="12">
        <v>201.42000000000004</v>
      </c>
      <c r="F9" s="12">
        <v>201.41000000000005</v>
      </c>
      <c r="G9" s="12">
        <v>198.75</v>
      </c>
      <c r="H9" s="12">
        <v>191.01</v>
      </c>
      <c r="I9" s="12">
        <v>191</v>
      </c>
      <c r="J9" s="12">
        <v>191</v>
      </c>
      <c r="K9" s="12">
        <v>190.99</v>
      </c>
      <c r="L9" s="12">
        <v>180.8</v>
      </c>
      <c r="M9" s="12">
        <v>180.79000000000002</v>
      </c>
      <c r="N9" s="12">
        <v>180.78000000000003</v>
      </c>
      <c r="O9" s="12">
        <v>180.78000000000003</v>
      </c>
      <c r="P9" s="12">
        <v>158.68</v>
      </c>
      <c r="Q9" s="12">
        <v>127.05000000000001</v>
      </c>
      <c r="R9" s="12">
        <v>127.03999999999999</v>
      </c>
      <c r="S9" s="12">
        <v>127.03999999999999</v>
      </c>
      <c r="T9" s="12">
        <v>127.03</v>
      </c>
      <c r="U9" s="12">
        <v>127.03</v>
      </c>
      <c r="V9" s="12">
        <v>127.02000000000001</v>
      </c>
    </row>
    <row r="10" spans="2:22" x14ac:dyDescent="0.25">
      <c r="B10" s="11" t="s">
        <v>57</v>
      </c>
      <c r="C10" s="12">
        <v>249.17</v>
      </c>
      <c r="D10" s="12">
        <v>248.95</v>
      </c>
      <c r="E10" s="12">
        <v>248.95</v>
      </c>
      <c r="F10" s="12">
        <v>248.95</v>
      </c>
      <c r="G10" s="12">
        <v>221.39</v>
      </c>
      <c r="H10" s="12">
        <v>221.39</v>
      </c>
      <c r="I10" s="12">
        <v>221.39</v>
      </c>
      <c r="J10" s="12">
        <v>221.39</v>
      </c>
      <c r="K10" s="12">
        <v>121.37</v>
      </c>
      <c r="L10" s="12">
        <v>121.37</v>
      </c>
      <c r="M10" s="12">
        <v>121.37</v>
      </c>
      <c r="N10" s="12">
        <v>121.37</v>
      </c>
      <c r="O10" s="12">
        <v>121.37</v>
      </c>
      <c r="P10" s="12">
        <v>121.37</v>
      </c>
      <c r="Q10" s="12">
        <v>121.37</v>
      </c>
      <c r="R10" s="12">
        <v>121.37</v>
      </c>
      <c r="S10" s="12">
        <v>121.37</v>
      </c>
      <c r="T10" s="12">
        <v>121.37</v>
      </c>
      <c r="U10" s="12">
        <v>121.37</v>
      </c>
      <c r="V10" s="12">
        <v>121.37</v>
      </c>
    </row>
    <row r="11" spans="2:22" x14ac:dyDescent="0.25">
      <c r="B11" s="11" t="s">
        <v>6</v>
      </c>
      <c r="C11" s="12">
        <v>656.39999999999986</v>
      </c>
      <c r="D11" s="12">
        <v>645.8599999999999</v>
      </c>
      <c r="E11" s="12">
        <v>689.46</v>
      </c>
      <c r="F11" s="12">
        <v>681.43</v>
      </c>
      <c r="G11" s="12">
        <v>672.43000000000018</v>
      </c>
      <c r="H11" s="12">
        <v>660.78</v>
      </c>
      <c r="I11" s="12">
        <v>656.83000000000015</v>
      </c>
      <c r="J11" s="12">
        <v>602.7600000000001</v>
      </c>
      <c r="K11" s="12">
        <v>597.76</v>
      </c>
      <c r="L11" s="12">
        <v>593.55999999999995</v>
      </c>
      <c r="M11" s="12">
        <v>589.94999999999993</v>
      </c>
      <c r="N11" s="12">
        <v>586.32999999999993</v>
      </c>
      <c r="O11" s="12">
        <v>579.84</v>
      </c>
      <c r="P11" s="12">
        <v>576.20000000000005</v>
      </c>
      <c r="Q11" s="12">
        <v>572.69999999999993</v>
      </c>
      <c r="R11" s="12">
        <v>561.93000000000006</v>
      </c>
      <c r="S11" s="12">
        <v>529.91</v>
      </c>
      <c r="T11" s="12">
        <v>513.53</v>
      </c>
      <c r="U11" s="12">
        <v>505.86999999999989</v>
      </c>
      <c r="V11" s="12">
        <v>453.71</v>
      </c>
    </row>
    <row r="12" spans="2:22" x14ac:dyDescent="0.25">
      <c r="B12" s="11" t="s">
        <v>7</v>
      </c>
      <c r="C12" s="12">
        <v>323.3</v>
      </c>
      <c r="D12" s="12">
        <v>323.3</v>
      </c>
      <c r="E12" s="12">
        <v>323.3</v>
      </c>
      <c r="F12" s="12">
        <v>323.3</v>
      </c>
      <c r="G12" s="12">
        <v>323.3</v>
      </c>
      <c r="H12" s="12">
        <v>323.3</v>
      </c>
      <c r="I12" s="12">
        <v>323.3</v>
      </c>
      <c r="J12" s="12">
        <v>323.3</v>
      </c>
      <c r="K12" s="12">
        <v>323.3</v>
      </c>
      <c r="L12" s="12">
        <v>323.3</v>
      </c>
      <c r="M12" s="12">
        <v>323.3</v>
      </c>
      <c r="N12" s="12">
        <v>323.3</v>
      </c>
      <c r="O12" s="12">
        <v>323.3</v>
      </c>
      <c r="P12" s="12">
        <v>323.3</v>
      </c>
      <c r="Q12" s="12">
        <v>323.3</v>
      </c>
      <c r="R12" s="12">
        <v>323.3</v>
      </c>
      <c r="S12" s="12">
        <v>323.3</v>
      </c>
      <c r="T12" s="12">
        <v>323.3</v>
      </c>
      <c r="U12" s="12">
        <v>323.3</v>
      </c>
      <c r="V12" s="12">
        <v>323.3</v>
      </c>
    </row>
    <row r="13" spans="2:22" x14ac:dyDescent="0.25">
      <c r="B13" s="11" t="s">
        <v>58</v>
      </c>
      <c r="C13" s="12">
        <v>-652.46999999999991</v>
      </c>
      <c r="D13" s="12">
        <v>-652.44999999999993</v>
      </c>
      <c r="E13" s="12">
        <v>-652.44999999999993</v>
      </c>
      <c r="F13" s="12">
        <v>-652.44999999999993</v>
      </c>
      <c r="G13" s="12">
        <v>-172.45</v>
      </c>
      <c r="H13" s="12">
        <v>-172.45</v>
      </c>
      <c r="I13" s="12">
        <v>-172.45</v>
      </c>
      <c r="J13" s="12">
        <v>-145.6</v>
      </c>
      <c r="K13" s="12">
        <v>-145.6</v>
      </c>
      <c r="L13" s="12">
        <v>-63.300000000000011</v>
      </c>
      <c r="M13" s="12">
        <v>-63.300000000000011</v>
      </c>
      <c r="N13" s="12">
        <v>-63.300000000000011</v>
      </c>
      <c r="O13" s="12">
        <v>-63.300000000000011</v>
      </c>
      <c r="P13" s="12">
        <v>-63.300000000000011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</row>
    <row r="14" spans="2:22" x14ac:dyDescent="0.25">
      <c r="B14" s="11" t="s">
        <v>8</v>
      </c>
      <c r="C14" s="12">
        <v>-37.199999999999996</v>
      </c>
      <c r="D14" s="12">
        <v>-37.199999999999996</v>
      </c>
      <c r="E14" s="12">
        <v>-37.199999999999996</v>
      </c>
      <c r="F14" s="12">
        <v>-37.199999999999996</v>
      </c>
      <c r="G14" s="12">
        <v>-37.199999999999996</v>
      </c>
      <c r="H14" s="12">
        <v>-37.199999999999996</v>
      </c>
      <c r="I14" s="12">
        <v>-37.199999999999996</v>
      </c>
      <c r="J14" s="12">
        <v>-37.199999999999996</v>
      </c>
      <c r="K14" s="12">
        <v>-37.199999999999996</v>
      </c>
      <c r="L14" s="12">
        <v>-37.199999999999996</v>
      </c>
      <c r="M14" s="12">
        <v>-37.199999999999996</v>
      </c>
      <c r="N14" s="12">
        <v>-37.199999999999996</v>
      </c>
      <c r="O14" s="12">
        <v>-37.199999999999996</v>
      </c>
      <c r="P14" s="12">
        <v>-37.199999999999996</v>
      </c>
      <c r="Q14" s="12">
        <v>-37.199999999999996</v>
      </c>
      <c r="R14" s="12">
        <v>-37.199999999999996</v>
      </c>
      <c r="S14" s="12">
        <v>-37.199999999999996</v>
      </c>
      <c r="T14" s="12">
        <v>-37.199999999999996</v>
      </c>
      <c r="U14" s="12">
        <v>-37.199999999999996</v>
      </c>
      <c r="V14" s="12">
        <v>-37.199999999999996</v>
      </c>
    </row>
    <row r="15" spans="2:22" x14ac:dyDescent="0.25">
      <c r="B15" s="13" t="s">
        <v>9</v>
      </c>
      <c r="C15" s="14">
        <v>7248.9100000000008</v>
      </c>
      <c r="D15" s="14">
        <v>7241.14</v>
      </c>
      <c r="E15" s="14">
        <v>7011.7600000000011</v>
      </c>
      <c r="F15" s="14">
        <v>7003.7200000000012</v>
      </c>
      <c r="G15" s="14">
        <v>7057.5000000000018</v>
      </c>
      <c r="H15" s="14">
        <v>7038.1100000000015</v>
      </c>
      <c r="I15" s="14">
        <v>7034.1500000000015</v>
      </c>
      <c r="J15" s="14">
        <v>6986.6500000000005</v>
      </c>
      <c r="K15" s="14">
        <v>6877.8200000000006</v>
      </c>
      <c r="L15" s="14">
        <v>6856.3600000000015</v>
      </c>
      <c r="M15" s="14">
        <v>6852.7400000000007</v>
      </c>
      <c r="N15" s="14">
        <v>6087.1100000000006</v>
      </c>
      <c r="O15" s="14">
        <v>6080.6200000000008</v>
      </c>
      <c r="P15" s="14">
        <v>5697.880000000001</v>
      </c>
      <c r="Q15" s="14">
        <v>5648.27</v>
      </c>
      <c r="R15" s="14">
        <v>5637.4900000000007</v>
      </c>
      <c r="S15" s="14">
        <v>5248.68</v>
      </c>
      <c r="T15" s="14">
        <v>5232.28</v>
      </c>
      <c r="U15" s="14">
        <v>5143.08</v>
      </c>
      <c r="V15" s="14">
        <v>5090.9100000000008</v>
      </c>
    </row>
    <row r="16" spans="2:22" x14ac:dyDescent="0.25">
      <c r="B16" s="11"/>
      <c r="C16" s="15"/>
      <c r="D16" s="15"/>
      <c r="E16" s="42"/>
      <c r="F16" s="42"/>
      <c r="G16" s="42"/>
      <c r="H16" s="42"/>
      <c r="I16" s="42"/>
      <c r="J16" s="15"/>
      <c r="K16" s="4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x14ac:dyDescent="0.25">
      <c r="B17" s="13" t="s">
        <v>10</v>
      </c>
      <c r="C17" s="14">
        <v>7248.9100000000008</v>
      </c>
      <c r="D17" s="14">
        <v>7241.14</v>
      </c>
      <c r="E17" s="14">
        <v>7011.7600000000011</v>
      </c>
      <c r="F17" s="14">
        <v>7003.7200000000012</v>
      </c>
      <c r="G17" s="14">
        <v>7057.5000000000018</v>
      </c>
      <c r="H17" s="14">
        <v>7038.1100000000015</v>
      </c>
      <c r="I17" s="14">
        <v>7034.1500000000015</v>
      </c>
      <c r="J17" s="14">
        <v>6986.6500000000005</v>
      </c>
      <c r="K17" s="14">
        <v>6877.8200000000006</v>
      </c>
      <c r="L17" s="14">
        <v>6856.3600000000015</v>
      </c>
      <c r="M17" s="14">
        <v>6852.7400000000007</v>
      </c>
      <c r="N17" s="14">
        <v>6087.1100000000006</v>
      </c>
      <c r="O17" s="14">
        <v>6080.6200000000008</v>
      </c>
      <c r="P17" s="14">
        <v>5697.880000000001</v>
      </c>
      <c r="Q17" s="14">
        <v>5648.27</v>
      </c>
      <c r="R17" s="14">
        <v>5637.4900000000007</v>
      </c>
      <c r="S17" s="14">
        <v>5248.68</v>
      </c>
      <c r="T17" s="14">
        <v>5232.28</v>
      </c>
      <c r="U17" s="14">
        <v>5143.08</v>
      </c>
      <c r="V17" s="14">
        <v>5090.9100000000008</v>
      </c>
    </row>
    <row r="18" spans="2:22" x14ac:dyDescent="0.25">
      <c r="B18" s="13"/>
      <c r="C18" s="12"/>
      <c r="D18" s="15"/>
      <c r="E18" s="42"/>
      <c r="F18" s="42"/>
      <c r="G18" s="42"/>
      <c r="H18" s="42"/>
      <c r="I18" s="42"/>
      <c r="J18" s="15"/>
      <c r="K18" s="4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x14ac:dyDescent="0.25">
      <c r="B19" s="11" t="s">
        <v>11</v>
      </c>
      <c r="C19" s="12">
        <v>7008.4697617468528</v>
      </c>
      <c r="D19" s="12">
        <v>7092.5531874247226</v>
      </c>
      <c r="E19" s="12">
        <v>7141.4705330844181</v>
      </c>
      <c r="F19" s="12">
        <v>7230.5410943156157</v>
      </c>
      <c r="G19" s="12">
        <v>7331.4448587109555</v>
      </c>
      <c r="H19" s="12">
        <v>7419.9687749306968</v>
      </c>
      <c r="I19" s="12">
        <v>7484.9415761992514</v>
      </c>
      <c r="J19" s="12">
        <v>7563.5449505601255</v>
      </c>
      <c r="K19" s="12">
        <v>7661.4001082436025</v>
      </c>
      <c r="L19" s="12">
        <v>7662.5726908578918</v>
      </c>
      <c r="M19" s="12">
        <v>7741.9017727016917</v>
      </c>
      <c r="N19" s="12">
        <v>7808.379150096167</v>
      </c>
      <c r="O19" s="12">
        <v>7910.51247137465</v>
      </c>
      <c r="P19" s="12">
        <v>7992.8287435824413</v>
      </c>
      <c r="Q19" s="12">
        <v>8091.9787096525288</v>
      </c>
      <c r="R19" s="12">
        <v>8230.3423226493851</v>
      </c>
      <c r="S19" s="12">
        <v>8315.8356039778246</v>
      </c>
      <c r="T19" s="12">
        <v>8375.8192490152887</v>
      </c>
      <c r="U19" s="12">
        <v>8497.20944086483</v>
      </c>
      <c r="V19" s="12">
        <v>8636.3914564732531</v>
      </c>
    </row>
    <row r="20" spans="2:22" x14ac:dyDescent="0.25">
      <c r="B20" s="16" t="s">
        <v>13</v>
      </c>
      <c r="C20" s="12">
        <v>-32.569761746852755</v>
      </c>
      <c r="D20" s="12">
        <v>-50.75318742472129</v>
      </c>
      <c r="E20" s="12">
        <v>-72.070533084418656</v>
      </c>
      <c r="F20" s="12">
        <v>-80.141094315615845</v>
      </c>
      <c r="G20" s="12">
        <v>-86.14485871095539</v>
      </c>
      <c r="H20" s="12">
        <v>-90.668774930696941</v>
      </c>
      <c r="I20" s="12">
        <v>-93.941576199252069</v>
      </c>
      <c r="J20" s="12">
        <v>-97.744950560124934</v>
      </c>
      <c r="K20" s="12">
        <v>-103.8001082436017</v>
      </c>
      <c r="L20" s="12">
        <v>-112.07269085789287</v>
      </c>
      <c r="M20" s="12">
        <v>-121.10177270169181</v>
      </c>
      <c r="N20" s="12">
        <v>-130.97915009616787</v>
      </c>
      <c r="O20" s="12">
        <v>-141.81247137465022</v>
      </c>
      <c r="P20" s="12">
        <v>-153.72874358244101</v>
      </c>
      <c r="Q20" s="12">
        <v>-166.87870965252844</v>
      </c>
      <c r="R20" s="12">
        <v>-181.44232264938543</v>
      </c>
      <c r="S20" s="12">
        <v>-197.6356039778247</v>
      </c>
      <c r="T20" s="12">
        <v>-215.7192490152884</v>
      </c>
      <c r="U20" s="12">
        <v>-236.00944086483182</v>
      </c>
      <c r="V20" s="12">
        <v>-258.89145647325353</v>
      </c>
    </row>
    <row r="21" spans="2:22" x14ac:dyDescent="0.25">
      <c r="B21" s="16" t="s">
        <v>14</v>
      </c>
      <c r="C21" s="12">
        <v>-195.04000000000002</v>
      </c>
      <c r="D21" s="12">
        <v>-195.04000000000002</v>
      </c>
      <c r="E21" s="12">
        <v>-195.04000000000002</v>
      </c>
      <c r="F21" s="12">
        <v>-195.04000000000002</v>
      </c>
      <c r="G21" s="12">
        <v>-195.04000000000002</v>
      </c>
      <c r="H21" s="12">
        <v>-195.04000000000002</v>
      </c>
      <c r="I21" s="12">
        <v>-195.04000000000002</v>
      </c>
      <c r="J21" s="12">
        <v>-195.04000000000002</v>
      </c>
      <c r="K21" s="12">
        <v>-195.04000000000002</v>
      </c>
      <c r="L21" s="12">
        <v>-195.04000000000002</v>
      </c>
      <c r="M21" s="12">
        <v>-195.04000000000002</v>
      </c>
      <c r="N21" s="12">
        <v>-195.04000000000002</v>
      </c>
      <c r="O21" s="12">
        <v>-195.04000000000002</v>
      </c>
      <c r="P21" s="12">
        <v>-195.04000000000002</v>
      </c>
      <c r="Q21" s="12">
        <v>-195.04000000000002</v>
      </c>
      <c r="R21" s="12">
        <v>-195.04000000000002</v>
      </c>
      <c r="S21" s="12">
        <v>-195.04000000000002</v>
      </c>
      <c r="T21" s="12">
        <v>-195.04000000000002</v>
      </c>
      <c r="U21" s="12">
        <v>-195.04000000000002</v>
      </c>
      <c r="V21" s="12">
        <v>-195.04000000000002</v>
      </c>
    </row>
    <row r="22" spans="2:22" x14ac:dyDescent="0.25">
      <c r="B22" s="16" t="s">
        <v>15</v>
      </c>
      <c r="C22" s="12">
        <v>-138.21</v>
      </c>
      <c r="D22" s="12">
        <v>-190.14</v>
      </c>
      <c r="E22" s="12">
        <v>-245.49999999999994</v>
      </c>
      <c r="F22" s="12">
        <v>-298.33999999999997</v>
      </c>
      <c r="G22" s="12">
        <v>-355.06000000000006</v>
      </c>
      <c r="H22" s="12">
        <v>-409.62</v>
      </c>
      <c r="I22" s="12">
        <v>-468.15000000000003</v>
      </c>
      <c r="J22" s="12">
        <v>-526.91999999999996</v>
      </c>
      <c r="K22" s="12">
        <v>-584.03999999999985</v>
      </c>
      <c r="L22" s="12">
        <v>-641.3499999999998</v>
      </c>
      <c r="M22" s="12">
        <v>-697.19999999999993</v>
      </c>
      <c r="N22" s="12">
        <v>-749.34999999999991</v>
      </c>
      <c r="O22" s="12">
        <v>-798.8</v>
      </c>
      <c r="P22" s="12">
        <v>-847.86</v>
      </c>
      <c r="Q22" s="12">
        <v>-897.93999999999994</v>
      </c>
      <c r="R22" s="12">
        <v>-939.74</v>
      </c>
      <c r="S22" s="12">
        <v>-976.77999999999986</v>
      </c>
      <c r="T22" s="12">
        <v>-1008.1400000000001</v>
      </c>
      <c r="U22" s="12">
        <v>-1037.4700000000003</v>
      </c>
      <c r="V22" s="12">
        <v>-1067.3700000000001</v>
      </c>
    </row>
    <row r="23" spans="2:22" x14ac:dyDescent="0.25">
      <c r="B23" s="13" t="s">
        <v>16</v>
      </c>
      <c r="C23" s="14">
        <v>6642.65</v>
      </c>
      <c r="D23" s="14">
        <v>6656.6200000000008</v>
      </c>
      <c r="E23" s="14">
        <v>6628.86</v>
      </c>
      <c r="F23" s="14">
        <v>6657.0199999999995</v>
      </c>
      <c r="G23" s="14">
        <v>6695.2</v>
      </c>
      <c r="H23" s="14">
        <v>6724.64</v>
      </c>
      <c r="I23" s="14">
        <v>6727.8099999999995</v>
      </c>
      <c r="J23" s="14">
        <v>6743.84</v>
      </c>
      <c r="K23" s="14">
        <v>6778.52</v>
      </c>
      <c r="L23" s="14">
        <v>6714.11</v>
      </c>
      <c r="M23" s="14">
        <v>6728.56</v>
      </c>
      <c r="N23" s="14">
        <v>6733.0099999999984</v>
      </c>
      <c r="O23" s="14">
        <v>6774.86</v>
      </c>
      <c r="P23" s="14">
        <v>6796.2000000000007</v>
      </c>
      <c r="Q23" s="14">
        <v>6832.1200000000008</v>
      </c>
      <c r="R23" s="14">
        <v>6914.12</v>
      </c>
      <c r="S23" s="14">
        <v>6946.38</v>
      </c>
      <c r="T23" s="14">
        <v>6956.92</v>
      </c>
      <c r="U23" s="14">
        <v>7028.6899999999987</v>
      </c>
      <c r="V23" s="14">
        <v>7115.09</v>
      </c>
    </row>
    <row r="24" spans="2:22" x14ac:dyDescent="0.25">
      <c r="B24" s="13"/>
      <c r="C24" s="15"/>
      <c r="D24" s="17"/>
      <c r="E24" s="44"/>
      <c r="F24" s="44"/>
      <c r="G24" s="44"/>
      <c r="H24" s="44"/>
      <c r="I24" s="44"/>
      <c r="J24" s="17"/>
      <c r="K24" s="44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2:22" x14ac:dyDescent="0.25">
      <c r="B25" s="11" t="s">
        <v>17</v>
      </c>
      <c r="C25" s="12">
        <v>888.89969999999994</v>
      </c>
      <c r="D25" s="12">
        <v>890.71580000000017</v>
      </c>
      <c r="E25" s="12">
        <v>887.10699999999997</v>
      </c>
      <c r="F25" s="12">
        <v>890.76779999999997</v>
      </c>
      <c r="G25" s="12">
        <v>895.73120000000006</v>
      </c>
      <c r="H25" s="12">
        <v>899.55840000000012</v>
      </c>
      <c r="I25" s="12">
        <v>899.97050000000002</v>
      </c>
      <c r="J25" s="12">
        <v>902.0544000000001</v>
      </c>
      <c r="K25" s="12">
        <v>906.56280000000004</v>
      </c>
      <c r="L25" s="12">
        <v>898.18949999999995</v>
      </c>
      <c r="M25" s="12">
        <v>900.0680000000001</v>
      </c>
      <c r="N25" s="12">
        <v>900.64649999999983</v>
      </c>
      <c r="O25" s="12">
        <v>906.08699999999999</v>
      </c>
      <c r="P25" s="12">
        <v>908.86120000000017</v>
      </c>
      <c r="Q25" s="12">
        <v>913.53080000000011</v>
      </c>
      <c r="R25" s="12">
        <v>924.19079999999997</v>
      </c>
      <c r="S25" s="12">
        <v>928.38460000000009</v>
      </c>
      <c r="T25" s="12">
        <v>929.75480000000005</v>
      </c>
      <c r="U25" s="12">
        <v>939.08489999999983</v>
      </c>
      <c r="V25" s="12">
        <v>950.31690000000003</v>
      </c>
    </row>
    <row r="26" spans="2:22" x14ac:dyDescent="0.25">
      <c r="B26" s="13"/>
      <c r="C26" s="15"/>
      <c r="D26" s="15"/>
      <c r="E26" s="42"/>
      <c r="F26" s="42"/>
      <c r="G26" s="42"/>
      <c r="H26" s="42"/>
      <c r="I26" s="42"/>
      <c r="J26" s="15"/>
      <c r="K26" s="4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x14ac:dyDescent="0.25">
      <c r="B27" s="13" t="s">
        <v>19</v>
      </c>
      <c r="C27" s="14">
        <v>7531.5496999999996</v>
      </c>
      <c r="D27" s="14">
        <v>7547.3358000000007</v>
      </c>
      <c r="E27" s="14">
        <v>7515.9669999999996</v>
      </c>
      <c r="F27" s="14">
        <v>7547.7877999999992</v>
      </c>
      <c r="G27" s="14">
        <v>7590.9312</v>
      </c>
      <c r="H27" s="14">
        <v>7624.1984000000002</v>
      </c>
      <c r="I27" s="14">
        <v>7627.7804999999998</v>
      </c>
      <c r="J27" s="14">
        <v>7645.8944000000001</v>
      </c>
      <c r="K27" s="14">
        <v>7685.0828000000001</v>
      </c>
      <c r="L27" s="14">
        <v>7612.2994999999992</v>
      </c>
      <c r="M27" s="14">
        <v>7628.6280000000006</v>
      </c>
      <c r="N27" s="14">
        <v>7633.6564999999982</v>
      </c>
      <c r="O27" s="14">
        <v>7680.9470000000001</v>
      </c>
      <c r="P27" s="14">
        <v>7705.061200000001</v>
      </c>
      <c r="Q27" s="14">
        <v>7745.6508000000013</v>
      </c>
      <c r="R27" s="14">
        <v>7838.3108000000002</v>
      </c>
      <c r="S27" s="14">
        <v>7874.7646000000004</v>
      </c>
      <c r="T27" s="14">
        <v>7886.6747999999998</v>
      </c>
      <c r="U27" s="14">
        <v>7967.7748999999985</v>
      </c>
      <c r="V27" s="14">
        <v>8065.4069</v>
      </c>
    </row>
    <row r="28" spans="2:22" x14ac:dyDescent="0.25">
      <c r="B28" s="13" t="s">
        <v>20</v>
      </c>
      <c r="C28" s="14">
        <v>-282.63969999999881</v>
      </c>
      <c r="D28" s="14">
        <v>-306.19580000000042</v>
      </c>
      <c r="E28" s="14">
        <v>-504.20699999999852</v>
      </c>
      <c r="F28" s="14">
        <v>-544.06779999999799</v>
      </c>
      <c r="G28" s="14">
        <v>-533.43119999999817</v>
      </c>
      <c r="H28" s="14">
        <v>-586.08839999999873</v>
      </c>
      <c r="I28" s="14">
        <v>-593.63049999999839</v>
      </c>
      <c r="J28" s="14">
        <v>-659.24439999999959</v>
      </c>
      <c r="K28" s="14">
        <v>-807.26279999999952</v>
      </c>
      <c r="L28" s="14">
        <v>-755.93949999999768</v>
      </c>
      <c r="M28" s="14">
        <v>-775.88799999999992</v>
      </c>
      <c r="N28" s="14">
        <v>-1546.5464999999976</v>
      </c>
      <c r="O28" s="14">
        <v>-1600.3269999999993</v>
      </c>
      <c r="P28" s="14">
        <v>-2007.1812</v>
      </c>
      <c r="Q28" s="14">
        <v>-2097.3808000000008</v>
      </c>
      <c r="R28" s="14">
        <v>-2200.8207999999995</v>
      </c>
      <c r="S28" s="14">
        <v>-2626.0846000000001</v>
      </c>
      <c r="T28" s="14">
        <v>-2654.3948</v>
      </c>
      <c r="U28" s="14">
        <v>-2824.6948999999986</v>
      </c>
      <c r="V28" s="14">
        <v>-2974.4968999999992</v>
      </c>
    </row>
    <row r="29" spans="2:22" x14ac:dyDescent="0.25">
      <c r="B29" s="19" t="s">
        <v>21</v>
      </c>
      <c r="C29" s="20">
        <v>318</v>
      </c>
      <c r="D29" s="20">
        <v>318</v>
      </c>
      <c r="E29" s="20">
        <v>318</v>
      </c>
      <c r="F29" s="20">
        <v>318</v>
      </c>
      <c r="G29" s="20">
        <v>318</v>
      </c>
      <c r="H29" s="20">
        <v>318</v>
      </c>
      <c r="I29" s="20">
        <v>318</v>
      </c>
      <c r="J29" s="20">
        <v>318</v>
      </c>
      <c r="K29" s="20">
        <v>318</v>
      </c>
      <c r="L29" s="20">
        <v>318</v>
      </c>
      <c r="M29" s="20">
        <v>318</v>
      </c>
      <c r="N29" s="20">
        <v>318</v>
      </c>
      <c r="O29" s="20">
        <v>318</v>
      </c>
      <c r="P29" s="20">
        <v>318</v>
      </c>
      <c r="Q29" s="20">
        <v>318</v>
      </c>
      <c r="R29" s="20">
        <v>318</v>
      </c>
      <c r="S29" s="20">
        <v>318</v>
      </c>
      <c r="T29" s="20">
        <v>318</v>
      </c>
      <c r="U29" s="20">
        <v>318</v>
      </c>
      <c r="V29" s="20">
        <v>318</v>
      </c>
    </row>
    <row r="30" spans="2:22" x14ac:dyDescent="0.25">
      <c r="B30" s="47" t="s">
        <v>22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2:22" x14ac:dyDescent="0.25">
      <c r="B31" s="11" t="s">
        <v>3</v>
      </c>
      <c r="C31" s="12">
        <v>2247.36</v>
      </c>
      <c r="D31" s="12">
        <v>2247.36</v>
      </c>
      <c r="E31" s="12">
        <v>2247.36</v>
      </c>
      <c r="F31" s="12">
        <v>2247.36</v>
      </c>
      <c r="G31" s="12">
        <v>2247.36</v>
      </c>
      <c r="H31" s="12">
        <v>2247.36</v>
      </c>
      <c r="I31" s="12">
        <v>2247.36</v>
      </c>
      <c r="J31" s="12">
        <v>2247.36</v>
      </c>
      <c r="K31" s="12">
        <v>2247.36</v>
      </c>
      <c r="L31" s="12">
        <v>2247.36</v>
      </c>
      <c r="M31" s="12">
        <v>2247.36</v>
      </c>
      <c r="N31" s="12">
        <v>2247.36</v>
      </c>
      <c r="O31" s="12">
        <v>1893.36</v>
      </c>
      <c r="P31" s="12">
        <v>1893.36</v>
      </c>
      <c r="Q31" s="12">
        <v>1893.36</v>
      </c>
      <c r="R31" s="12">
        <v>1893.36</v>
      </c>
      <c r="S31" s="12">
        <v>1534.06</v>
      </c>
      <c r="T31" s="12">
        <v>1534.06</v>
      </c>
      <c r="U31" s="12">
        <v>1534.06</v>
      </c>
      <c r="V31" s="12">
        <v>1534.06</v>
      </c>
    </row>
    <row r="32" spans="2:22" x14ac:dyDescent="0.25">
      <c r="B32" s="11" t="s">
        <v>4</v>
      </c>
      <c r="C32" s="12">
        <v>855.05</v>
      </c>
      <c r="D32" s="12">
        <v>858.82999999999993</v>
      </c>
      <c r="E32" s="12">
        <v>717.27</v>
      </c>
      <c r="F32" s="12">
        <v>806.48</v>
      </c>
      <c r="G32" s="12">
        <v>635.11000000000013</v>
      </c>
      <c r="H32" s="12">
        <v>549.2600000000001</v>
      </c>
      <c r="I32" s="12">
        <v>643.72</v>
      </c>
      <c r="J32" s="12">
        <v>647.58999999999992</v>
      </c>
      <c r="K32" s="12">
        <v>634.12</v>
      </c>
      <c r="L32" s="12">
        <v>650.8599999999999</v>
      </c>
      <c r="M32" s="12">
        <v>644.19000000000005</v>
      </c>
      <c r="N32" s="12">
        <v>644.19000000000005</v>
      </c>
      <c r="O32" s="12">
        <v>644.19000000000005</v>
      </c>
      <c r="P32" s="12">
        <v>644.19000000000005</v>
      </c>
      <c r="Q32" s="12">
        <v>644.19000000000005</v>
      </c>
      <c r="R32" s="12">
        <v>644.19000000000005</v>
      </c>
      <c r="S32" s="12">
        <v>644.19000000000005</v>
      </c>
      <c r="T32" s="12">
        <v>644.19000000000005</v>
      </c>
      <c r="U32" s="12">
        <v>644.19000000000005</v>
      </c>
      <c r="V32" s="12">
        <v>644.19000000000005</v>
      </c>
    </row>
    <row r="33" spans="2:23" x14ac:dyDescent="0.25">
      <c r="B33" s="11" t="s">
        <v>5</v>
      </c>
      <c r="C33" s="12">
        <v>92.84999999999998</v>
      </c>
      <c r="D33" s="12">
        <v>92.78</v>
      </c>
      <c r="E33" s="12">
        <v>92.710000000000008</v>
      </c>
      <c r="F33" s="12">
        <v>92.639999999999986</v>
      </c>
      <c r="G33" s="12">
        <v>92.57</v>
      </c>
      <c r="H33" s="12">
        <v>61.84</v>
      </c>
      <c r="I33" s="12">
        <v>61.76</v>
      </c>
      <c r="J33" s="12">
        <v>56.859999999999992</v>
      </c>
      <c r="K33" s="12">
        <v>56.79</v>
      </c>
      <c r="L33" s="12">
        <v>55.8</v>
      </c>
      <c r="M33" s="12">
        <v>54.94</v>
      </c>
      <c r="N33" s="12">
        <v>52.48</v>
      </c>
      <c r="O33" s="12">
        <v>51.389999999999993</v>
      </c>
      <c r="P33" s="12">
        <v>50.9</v>
      </c>
      <c r="Q33" s="12">
        <v>50.699999999999996</v>
      </c>
      <c r="R33" s="12">
        <v>50.68</v>
      </c>
      <c r="S33" s="12">
        <v>50.66</v>
      </c>
      <c r="T33" s="12">
        <v>50.64</v>
      </c>
      <c r="U33" s="12">
        <v>50.62</v>
      </c>
      <c r="V33" s="12">
        <v>50.599999999999994</v>
      </c>
    </row>
    <row r="34" spans="2:23" x14ac:dyDescent="0.25">
      <c r="B34" s="11" t="s">
        <v>57</v>
      </c>
      <c r="C34" s="12">
        <v>18.279999999999998</v>
      </c>
      <c r="D34" s="12">
        <v>18.279999999999998</v>
      </c>
      <c r="E34" s="12">
        <v>1.45</v>
      </c>
      <c r="F34" s="12">
        <v>1.45</v>
      </c>
      <c r="G34" s="12">
        <v>1.45</v>
      </c>
      <c r="H34" s="12">
        <v>1.45</v>
      </c>
      <c r="I34" s="12">
        <v>1.45</v>
      </c>
      <c r="J34" s="12">
        <v>1.45</v>
      </c>
      <c r="K34" s="12">
        <v>1.45</v>
      </c>
      <c r="L34" s="12">
        <v>1.45</v>
      </c>
      <c r="M34" s="12">
        <v>1.45</v>
      </c>
      <c r="N34" s="12">
        <v>1.45</v>
      </c>
      <c r="O34" s="12">
        <v>1.45</v>
      </c>
      <c r="P34" s="12">
        <v>1.45</v>
      </c>
      <c r="Q34" s="12">
        <v>1.45</v>
      </c>
      <c r="R34" s="12">
        <v>1.45</v>
      </c>
      <c r="S34" s="12">
        <v>1.45</v>
      </c>
      <c r="T34" s="12">
        <v>1.45</v>
      </c>
      <c r="U34" s="12">
        <v>1.45</v>
      </c>
      <c r="V34" s="12">
        <v>1.45</v>
      </c>
    </row>
    <row r="35" spans="2:23" x14ac:dyDescent="0.25">
      <c r="B35" s="11" t="s">
        <v>6</v>
      </c>
      <c r="C35" s="12">
        <v>194.67000000000002</v>
      </c>
      <c r="D35" s="12">
        <v>199.92000000000002</v>
      </c>
      <c r="E35" s="12">
        <v>202.44000000000003</v>
      </c>
      <c r="F35" s="12">
        <v>207.26000000000005</v>
      </c>
      <c r="G35" s="12">
        <v>198.15000000000003</v>
      </c>
      <c r="H35" s="12">
        <v>194.56000000000003</v>
      </c>
      <c r="I35" s="12">
        <v>185.78</v>
      </c>
      <c r="J35" s="12">
        <v>184.75000000000003</v>
      </c>
      <c r="K35" s="12">
        <v>183.92000000000002</v>
      </c>
      <c r="L35" s="12">
        <v>181.95000000000002</v>
      </c>
      <c r="M35" s="12">
        <v>149.72</v>
      </c>
      <c r="N35" s="12">
        <v>148.54</v>
      </c>
      <c r="O35" s="12">
        <v>138.03</v>
      </c>
      <c r="P35" s="12">
        <v>133.23000000000002</v>
      </c>
      <c r="Q35" s="12">
        <v>132.45000000000002</v>
      </c>
      <c r="R35" s="12">
        <v>98.679999999999993</v>
      </c>
      <c r="S35" s="12">
        <v>97.34</v>
      </c>
      <c r="T35" s="12">
        <v>96.8</v>
      </c>
      <c r="U35" s="12">
        <v>96.27</v>
      </c>
      <c r="V35" s="12">
        <v>94.079999999999984</v>
      </c>
    </row>
    <row r="36" spans="2:23" x14ac:dyDescent="0.25">
      <c r="B36" s="11" t="s">
        <v>7</v>
      </c>
      <c r="C36" s="12">
        <v>3.18</v>
      </c>
      <c r="D36" s="12">
        <v>3.18</v>
      </c>
      <c r="E36" s="12">
        <v>3.18</v>
      </c>
      <c r="F36" s="12">
        <v>3.18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</row>
    <row r="37" spans="2:23" x14ac:dyDescent="0.25">
      <c r="B37" s="11" t="s">
        <v>58</v>
      </c>
      <c r="C37" s="12">
        <v>-165.36</v>
      </c>
      <c r="D37" s="12">
        <v>-165.37</v>
      </c>
      <c r="E37" s="12">
        <v>-165.37</v>
      </c>
      <c r="F37" s="12">
        <v>-165.37</v>
      </c>
      <c r="G37" s="12">
        <v>-160.95000000000002</v>
      </c>
      <c r="H37" s="12">
        <v>-110.06</v>
      </c>
      <c r="I37" s="12">
        <v>-110.07000000000001</v>
      </c>
      <c r="J37" s="12">
        <v>-79.540000000000006</v>
      </c>
      <c r="K37" s="12">
        <v>-79.540000000000006</v>
      </c>
      <c r="L37" s="12">
        <v>-79.53</v>
      </c>
      <c r="M37" s="12">
        <v>-79.540000000000006</v>
      </c>
      <c r="N37" s="12">
        <v>-79.52</v>
      </c>
      <c r="O37" s="12">
        <v>-78.010000000000005</v>
      </c>
      <c r="P37" s="12">
        <v>-78</v>
      </c>
      <c r="Q37" s="12">
        <v>-77.989999999999995</v>
      </c>
      <c r="R37" s="12">
        <v>-77.989999999999995</v>
      </c>
      <c r="S37" s="12">
        <v>-78.010000000000005</v>
      </c>
      <c r="T37" s="12">
        <v>-78</v>
      </c>
      <c r="U37" s="12">
        <v>-77.989999999999995</v>
      </c>
      <c r="V37" s="12">
        <v>-23.86</v>
      </c>
    </row>
    <row r="38" spans="2:23" x14ac:dyDescent="0.25">
      <c r="B38" s="11" t="s">
        <v>8</v>
      </c>
      <c r="C38" s="12">
        <v>-2.2999999999999998</v>
      </c>
      <c r="D38" s="12">
        <v>-2.2999999999999998</v>
      </c>
      <c r="E38" s="12">
        <v>-2.2999999999999998</v>
      </c>
      <c r="F38" s="12">
        <v>-2.2999999999999998</v>
      </c>
      <c r="G38" s="12">
        <v>-2.2999999999999998</v>
      </c>
      <c r="H38" s="12">
        <v>-2.2999999999999998</v>
      </c>
      <c r="I38" s="12">
        <v>-2.2999999999999998</v>
      </c>
      <c r="J38" s="12">
        <v>-2.2999999999999998</v>
      </c>
      <c r="K38" s="12">
        <v>-2.2999999999999998</v>
      </c>
      <c r="L38" s="12">
        <v>-2.2999999999999998</v>
      </c>
      <c r="M38" s="12">
        <v>-2.2999999999999998</v>
      </c>
      <c r="N38" s="12">
        <v>-2.2999999999999998</v>
      </c>
      <c r="O38" s="12">
        <v>-2.2999999999999998</v>
      </c>
      <c r="P38" s="12">
        <v>-2.2999999999999998</v>
      </c>
      <c r="Q38" s="12">
        <v>-2.2999999999999998</v>
      </c>
      <c r="R38" s="12">
        <v>-2.2999999999999998</v>
      </c>
      <c r="S38" s="12">
        <v>-2.2999999999999998</v>
      </c>
      <c r="T38" s="12">
        <v>-2.2999999999999998</v>
      </c>
      <c r="U38" s="12">
        <v>-2.2999999999999998</v>
      </c>
      <c r="V38" s="12">
        <v>-2.2999999999999998</v>
      </c>
    </row>
    <row r="39" spans="2:23" x14ac:dyDescent="0.25">
      <c r="B39" s="13" t="s">
        <v>23</v>
      </c>
      <c r="C39" s="14">
        <v>3243.7299999999996</v>
      </c>
      <c r="D39" s="14">
        <v>3252.6800000000003</v>
      </c>
      <c r="E39" s="14">
        <v>3096.74</v>
      </c>
      <c r="F39" s="14">
        <v>3190.7</v>
      </c>
      <c r="G39" s="14">
        <v>3011.3900000000003</v>
      </c>
      <c r="H39" s="14">
        <v>2942.11</v>
      </c>
      <c r="I39" s="14">
        <v>3027.7</v>
      </c>
      <c r="J39" s="14">
        <v>3056.1699999999996</v>
      </c>
      <c r="K39" s="14">
        <v>3041.7999999999997</v>
      </c>
      <c r="L39" s="14">
        <v>3055.5899999999997</v>
      </c>
      <c r="M39" s="14">
        <v>3015.8199999999997</v>
      </c>
      <c r="N39" s="14">
        <v>3012.2</v>
      </c>
      <c r="O39" s="14">
        <v>2648.1099999999997</v>
      </c>
      <c r="P39" s="14">
        <v>2642.83</v>
      </c>
      <c r="Q39" s="14">
        <v>2641.8599999999997</v>
      </c>
      <c r="R39" s="14">
        <v>2608.0699999999997</v>
      </c>
      <c r="S39" s="14">
        <v>2247.3899999999994</v>
      </c>
      <c r="T39" s="14">
        <v>2246.8399999999997</v>
      </c>
      <c r="U39" s="14">
        <v>2246.2999999999997</v>
      </c>
      <c r="V39" s="14">
        <v>2298.2199999999993</v>
      </c>
    </row>
    <row r="40" spans="2:23" x14ac:dyDescent="0.25">
      <c r="B40" s="13"/>
      <c r="C40" s="15"/>
      <c r="D40" s="15"/>
      <c r="E40" s="42"/>
      <c r="F40" s="42"/>
      <c r="G40" s="42"/>
      <c r="H40" s="42"/>
      <c r="I40" s="42"/>
      <c r="J40" s="15"/>
      <c r="K40" s="4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2:23" x14ac:dyDescent="0.25">
      <c r="B41" s="11" t="s">
        <v>11</v>
      </c>
      <c r="C41" s="12">
        <v>3155.1247248410223</v>
      </c>
      <c r="D41" s="12">
        <v>3184.3509154932181</v>
      </c>
      <c r="E41" s="12">
        <v>3242.6579902160429</v>
      </c>
      <c r="F41" s="12">
        <v>3255.4617958481749</v>
      </c>
      <c r="G41" s="12">
        <v>3276.2170406680002</v>
      </c>
      <c r="H41" s="12">
        <v>3298.327998079933</v>
      </c>
      <c r="I41" s="12">
        <v>3319.3359979165407</v>
      </c>
      <c r="J41" s="12">
        <v>3343.0481546523538</v>
      </c>
      <c r="K41" s="12">
        <v>3366.8251454496626</v>
      </c>
      <c r="L41" s="12">
        <v>3386.141872449743</v>
      </c>
      <c r="M41" s="12">
        <v>3406.4365782576401</v>
      </c>
      <c r="N41" s="12">
        <v>3425.7192320341878</v>
      </c>
      <c r="O41" s="12">
        <v>3446.7010933660031</v>
      </c>
      <c r="P41" s="12">
        <v>3464.7948816043381</v>
      </c>
      <c r="Q41" s="12">
        <v>3482.0149677566733</v>
      </c>
      <c r="R41" s="12">
        <v>3498.0775919817024</v>
      </c>
      <c r="S41" s="12">
        <v>3516.2011101576541</v>
      </c>
      <c r="T41" s="12">
        <v>3530.7062734717006</v>
      </c>
      <c r="U41" s="12">
        <v>3548.1165455228688</v>
      </c>
      <c r="V41" s="12">
        <v>3565.2584620518764</v>
      </c>
    </row>
    <row r="42" spans="2:23" x14ac:dyDescent="0.25">
      <c r="B42" s="16" t="s">
        <v>13</v>
      </c>
      <c r="C42" s="12">
        <v>-1.1247248410229247</v>
      </c>
      <c r="D42" s="12">
        <v>-1.5509154932181166</v>
      </c>
      <c r="E42" s="12">
        <v>-2.0579902160429584</v>
      </c>
      <c r="F42" s="12">
        <v>-2.5617958481750676</v>
      </c>
      <c r="G42" s="12">
        <v>-3.0170406680001243</v>
      </c>
      <c r="H42" s="12">
        <v>-3.427998079933499</v>
      </c>
      <c r="I42" s="12">
        <v>-3.8359979165406242</v>
      </c>
      <c r="J42" s="12">
        <v>-4.3481546523541494</v>
      </c>
      <c r="K42" s="12">
        <v>-4.9251454496629199</v>
      </c>
      <c r="L42" s="12">
        <v>-5.5418724497430389</v>
      </c>
      <c r="M42" s="12">
        <v>-6.23657825763995</v>
      </c>
      <c r="N42" s="12">
        <v>-7.0192320341880068</v>
      </c>
      <c r="O42" s="12">
        <v>-7.9010933660029057</v>
      </c>
      <c r="P42" s="12">
        <v>-8.8948816043377992</v>
      </c>
      <c r="Q42" s="12">
        <v>-10.014967756673103</v>
      </c>
      <c r="R42" s="12">
        <v>-11.27759198170277</v>
      </c>
      <c r="S42" s="12">
        <v>-12.701110157654711</v>
      </c>
      <c r="T42" s="12">
        <v>-14.306273471700399</v>
      </c>
      <c r="U42" s="12">
        <v>-16.116545522868854</v>
      </c>
      <c r="V42" s="12">
        <v>-18.158462051876473</v>
      </c>
    </row>
    <row r="43" spans="2:23" x14ac:dyDescent="0.25">
      <c r="B43" s="16" t="s">
        <v>14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</row>
    <row r="44" spans="2:23" x14ac:dyDescent="0.25">
      <c r="B44" s="16" t="s">
        <v>15</v>
      </c>
      <c r="C44" s="12">
        <v>-66.95</v>
      </c>
      <c r="D44" s="12">
        <v>-96.72</v>
      </c>
      <c r="E44" s="12">
        <v>-126.00999999999999</v>
      </c>
      <c r="F44" s="12">
        <v>-151.88</v>
      </c>
      <c r="G44" s="12">
        <v>-175.33</v>
      </c>
      <c r="H44" s="12">
        <v>-195.77999999999997</v>
      </c>
      <c r="I44" s="12">
        <v>-214.14</v>
      </c>
      <c r="J44" s="12">
        <v>-232.25</v>
      </c>
      <c r="K44" s="12">
        <v>-248.39</v>
      </c>
      <c r="L44" s="12">
        <v>-263.27999999999997</v>
      </c>
      <c r="M44" s="12">
        <v>-277.75</v>
      </c>
      <c r="N44" s="12">
        <v>-291.16000000000003</v>
      </c>
      <c r="O44" s="12">
        <v>-303.8</v>
      </c>
      <c r="P44" s="12">
        <v>-316.16000000000003</v>
      </c>
      <c r="Q44" s="12">
        <v>-328.16</v>
      </c>
      <c r="R44" s="12">
        <v>-339.60000000000008</v>
      </c>
      <c r="S44" s="12">
        <v>-349.91</v>
      </c>
      <c r="T44" s="12">
        <v>-359.64000000000004</v>
      </c>
      <c r="U44" s="12">
        <v>-369.52000000000004</v>
      </c>
      <c r="V44" s="12">
        <v>-379.11000000000007</v>
      </c>
      <c r="W44" s="12"/>
    </row>
    <row r="45" spans="2:23" x14ac:dyDescent="0.25">
      <c r="B45" s="13" t="s">
        <v>25</v>
      </c>
      <c r="C45" s="14">
        <v>3087.0499999999997</v>
      </c>
      <c r="D45" s="14">
        <v>3086.08</v>
      </c>
      <c r="E45" s="14">
        <v>3114.59</v>
      </c>
      <c r="F45" s="14">
        <v>3101.0199999999995</v>
      </c>
      <c r="G45" s="14">
        <v>3097.8700000000003</v>
      </c>
      <c r="H45" s="14">
        <v>3099.12</v>
      </c>
      <c r="I45" s="14">
        <v>3101.36</v>
      </c>
      <c r="J45" s="14">
        <v>3106.45</v>
      </c>
      <c r="K45" s="14">
        <v>3113.5099999999998</v>
      </c>
      <c r="L45" s="14">
        <v>3117.3199999999997</v>
      </c>
      <c r="M45" s="14">
        <v>3122.4500000000003</v>
      </c>
      <c r="N45" s="14">
        <v>3127.54</v>
      </c>
      <c r="O45" s="14">
        <v>3135</v>
      </c>
      <c r="P45" s="14">
        <v>3139.7400000000002</v>
      </c>
      <c r="Q45" s="14">
        <v>3143.84</v>
      </c>
      <c r="R45" s="14">
        <v>3147.2</v>
      </c>
      <c r="S45" s="14">
        <v>3153.5899999999997</v>
      </c>
      <c r="T45" s="14">
        <v>3156.76</v>
      </c>
      <c r="U45" s="14">
        <v>3162.48</v>
      </c>
      <c r="V45" s="14">
        <v>3167.99</v>
      </c>
    </row>
    <row r="46" spans="2:23" x14ac:dyDescent="0.25">
      <c r="B46" s="13"/>
      <c r="C46" s="15"/>
      <c r="D46" s="15"/>
      <c r="E46" s="42"/>
      <c r="F46" s="42"/>
      <c r="G46" s="42"/>
      <c r="H46" s="42"/>
      <c r="I46" s="42"/>
      <c r="J46" s="15"/>
      <c r="K46" s="42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2:23" x14ac:dyDescent="0.25">
      <c r="B47" s="11" t="s">
        <v>17</v>
      </c>
      <c r="C47" s="12">
        <v>401.31649999999996</v>
      </c>
      <c r="D47" s="12">
        <v>401.19040000000001</v>
      </c>
      <c r="E47" s="12">
        <v>404.89670000000001</v>
      </c>
      <c r="F47" s="12">
        <v>403.13259999999997</v>
      </c>
      <c r="G47" s="12">
        <v>402.72310000000004</v>
      </c>
      <c r="H47" s="12">
        <v>402.88560000000001</v>
      </c>
      <c r="I47" s="12">
        <v>403.17680000000001</v>
      </c>
      <c r="J47" s="12">
        <v>403.83850000000001</v>
      </c>
      <c r="K47" s="12">
        <v>404.75630000000001</v>
      </c>
      <c r="L47" s="12">
        <v>405.2516</v>
      </c>
      <c r="M47" s="12">
        <v>405.91850000000005</v>
      </c>
      <c r="N47" s="12">
        <v>406.58019999999999</v>
      </c>
      <c r="O47" s="12">
        <v>407.55</v>
      </c>
      <c r="P47" s="12">
        <v>408.16620000000006</v>
      </c>
      <c r="Q47" s="12">
        <v>408.69920000000002</v>
      </c>
      <c r="R47" s="12">
        <v>409.13599999999997</v>
      </c>
      <c r="S47" s="12">
        <v>409.96669999999995</v>
      </c>
      <c r="T47" s="12">
        <v>410.37880000000007</v>
      </c>
      <c r="U47" s="12">
        <v>411.12240000000003</v>
      </c>
      <c r="V47" s="12">
        <v>411.83869999999996</v>
      </c>
    </row>
    <row r="48" spans="2:23" x14ac:dyDescent="0.25">
      <c r="B48" s="13"/>
      <c r="C48" s="15"/>
      <c r="D48" s="15"/>
      <c r="E48" s="42"/>
      <c r="F48" s="42"/>
      <c r="G48" s="42"/>
      <c r="H48" s="42"/>
      <c r="I48" s="42"/>
      <c r="J48" s="15"/>
      <c r="K48" s="42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2:24" x14ac:dyDescent="0.25">
      <c r="B49" s="13" t="s">
        <v>27</v>
      </c>
      <c r="C49" s="14">
        <v>3488.3664999999996</v>
      </c>
      <c r="D49" s="14">
        <v>3487.2703999999999</v>
      </c>
      <c r="E49" s="14">
        <v>3519.4867000000004</v>
      </c>
      <c r="F49" s="14">
        <v>3504.1525999999994</v>
      </c>
      <c r="G49" s="14">
        <v>3500.5931000000005</v>
      </c>
      <c r="H49" s="14">
        <v>3502.0056</v>
      </c>
      <c r="I49" s="14">
        <v>3504.5368000000003</v>
      </c>
      <c r="J49" s="14">
        <v>3510.2884999999997</v>
      </c>
      <c r="K49" s="14">
        <v>3518.2662999999998</v>
      </c>
      <c r="L49" s="14">
        <v>3522.5715999999998</v>
      </c>
      <c r="M49" s="14">
        <v>3528.3685000000005</v>
      </c>
      <c r="N49" s="14">
        <v>3534.1201999999998</v>
      </c>
      <c r="O49" s="14">
        <v>3542.55</v>
      </c>
      <c r="P49" s="14">
        <v>3547.9062000000004</v>
      </c>
      <c r="Q49" s="14">
        <v>3552.5392000000002</v>
      </c>
      <c r="R49" s="14">
        <v>3556.3359999999998</v>
      </c>
      <c r="S49" s="14">
        <v>3563.5566999999996</v>
      </c>
      <c r="T49" s="14">
        <v>3567.1388000000002</v>
      </c>
      <c r="U49" s="14">
        <v>3573.6024000000002</v>
      </c>
      <c r="V49" s="14">
        <v>3579.8286999999996</v>
      </c>
    </row>
    <row r="50" spans="2:24" x14ac:dyDescent="0.25">
      <c r="B50" s="13" t="s">
        <v>28</v>
      </c>
      <c r="C50" s="14">
        <v>-244.63650000000007</v>
      </c>
      <c r="D50" s="14">
        <v>-234.59039999999959</v>
      </c>
      <c r="E50" s="14">
        <v>-422.7467000000006</v>
      </c>
      <c r="F50" s="14">
        <v>-313.45259999999962</v>
      </c>
      <c r="G50" s="14">
        <v>-489.20310000000018</v>
      </c>
      <c r="H50" s="14">
        <v>-559.89559999999983</v>
      </c>
      <c r="I50" s="14">
        <v>-476.83680000000049</v>
      </c>
      <c r="J50" s="14">
        <v>-454.11850000000004</v>
      </c>
      <c r="K50" s="14">
        <v>-476.46630000000005</v>
      </c>
      <c r="L50" s="14">
        <v>-466.98160000000007</v>
      </c>
      <c r="M50" s="14">
        <v>-512.54850000000079</v>
      </c>
      <c r="N50" s="14">
        <v>-521.92020000000002</v>
      </c>
      <c r="O50" s="14">
        <v>-894.44000000000051</v>
      </c>
      <c r="P50" s="14">
        <v>-905.07620000000043</v>
      </c>
      <c r="Q50" s="14">
        <v>-910.67920000000049</v>
      </c>
      <c r="R50" s="14">
        <v>-948.26600000000008</v>
      </c>
      <c r="S50" s="14">
        <v>-1316.1667000000002</v>
      </c>
      <c r="T50" s="14">
        <v>-1320.2988000000005</v>
      </c>
      <c r="U50" s="14">
        <v>-1327.3024000000005</v>
      </c>
      <c r="V50" s="14">
        <v>-1281.6087000000002</v>
      </c>
    </row>
    <row r="51" spans="2:24" x14ac:dyDescent="0.25">
      <c r="B51" s="19" t="s">
        <v>21</v>
      </c>
      <c r="C51" s="20">
        <v>1351.5</v>
      </c>
      <c r="D51" s="20">
        <v>1351.5</v>
      </c>
      <c r="E51" s="20">
        <v>1351.5</v>
      </c>
      <c r="F51" s="20">
        <v>1351.5</v>
      </c>
      <c r="G51" s="20">
        <v>1351.5</v>
      </c>
      <c r="H51" s="20">
        <v>1351.5</v>
      </c>
      <c r="I51" s="20">
        <v>1351.5</v>
      </c>
      <c r="J51" s="20">
        <v>1351.5</v>
      </c>
      <c r="K51" s="20">
        <v>1351.5</v>
      </c>
      <c r="L51" s="20">
        <v>1351.5</v>
      </c>
      <c r="M51" s="20">
        <v>1351.5</v>
      </c>
      <c r="N51" s="20">
        <v>1351.5</v>
      </c>
      <c r="O51" s="20">
        <v>1351.5</v>
      </c>
      <c r="P51" s="20">
        <v>1351.5</v>
      </c>
      <c r="Q51" s="20">
        <v>1351.5</v>
      </c>
      <c r="R51" s="20">
        <v>1351.5</v>
      </c>
      <c r="S51" s="20">
        <v>1351.5</v>
      </c>
      <c r="T51" s="20">
        <v>1351.5</v>
      </c>
      <c r="U51" s="20">
        <v>1351.5</v>
      </c>
      <c r="V51" s="20">
        <v>1351.5</v>
      </c>
    </row>
    <row r="52" spans="2:24" x14ac:dyDescent="0.25">
      <c r="B52" s="21"/>
      <c r="C52" s="15"/>
      <c r="D52" s="15"/>
      <c r="E52" s="42"/>
      <c r="F52" s="42"/>
      <c r="G52" s="42"/>
      <c r="H52" s="42"/>
      <c r="I52" s="42"/>
      <c r="J52" s="15"/>
      <c r="K52" s="4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2:24" x14ac:dyDescent="0.25">
      <c r="B53" s="47" t="s">
        <v>29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2:24" x14ac:dyDescent="0.25">
      <c r="B54" s="13" t="s">
        <v>30</v>
      </c>
      <c r="C54" s="12">
        <v>10492.64</v>
      </c>
      <c r="D54" s="12">
        <v>10493.82</v>
      </c>
      <c r="E54" s="12">
        <v>10108.5</v>
      </c>
      <c r="F54" s="12">
        <v>10194.420000000002</v>
      </c>
      <c r="G54" s="12">
        <v>10068.890000000003</v>
      </c>
      <c r="H54" s="12">
        <v>9980.2200000000012</v>
      </c>
      <c r="I54" s="12">
        <v>10061.850000000002</v>
      </c>
      <c r="J54" s="12">
        <v>10042.82</v>
      </c>
      <c r="K54" s="12">
        <v>9919.6200000000008</v>
      </c>
      <c r="L54" s="12">
        <v>9911.9500000000007</v>
      </c>
      <c r="M54" s="12">
        <v>9868.5600000000013</v>
      </c>
      <c r="N54" s="12">
        <v>9099.3100000000013</v>
      </c>
      <c r="O54" s="12">
        <v>8728.73</v>
      </c>
      <c r="P54" s="12">
        <v>8340.7100000000009</v>
      </c>
      <c r="Q54" s="12">
        <v>8290.130000000001</v>
      </c>
      <c r="R54" s="12">
        <v>8245.5600000000013</v>
      </c>
      <c r="S54" s="12">
        <v>7496.07</v>
      </c>
      <c r="T54" s="12">
        <v>7479.119999999999</v>
      </c>
      <c r="U54" s="12">
        <v>7389.3799999999992</v>
      </c>
      <c r="V54" s="12">
        <v>7389.13</v>
      </c>
    </row>
    <row r="55" spans="2:24" x14ac:dyDescent="0.25">
      <c r="B55" s="13" t="s">
        <v>31</v>
      </c>
      <c r="C55" s="12">
        <v>9729.6999999999989</v>
      </c>
      <c r="D55" s="12">
        <v>9742.7000000000007</v>
      </c>
      <c r="E55" s="12">
        <v>9743.4500000000007</v>
      </c>
      <c r="F55" s="12">
        <v>9758.0399999999991</v>
      </c>
      <c r="G55" s="12">
        <v>9793.07</v>
      </c>
      <c r="H55" s="12">
        <v>9823.76</v>
      </c>
      <c r="I55" s="12">
        <v>9829.17</v>
      </c>
      <c r="J55" s="12">
        <v>9850.2900000000009</v>
      </c>
      <c r="K55" s="12">
        <v>9892.0300000000007</v>
      </c>
      <c r="L55" s="12">
        <v>9831.43</v>
      </c>
      <c r="M55" s="12">
        <v>9851.01</v>
      </c>
      <c r="N55" s="12">
        <v>9860.5499999999993</v>
      </c>
      <c r="O55" s="12">
        <v>9909.86</v>
      </c>
      <c r="P55" s="12">
        <v>9935.94</v>
      </c>
      <c r="Q55" s="12">
        <v>9975.9600000000009</v>
      </c>
      <c r="R55" s="12">
        <v>10061.32</v>
      </c>
      <c r="S55" s="12">
        <v>10099.969999999999</v>
      </c>
      <c r="T55" s="12">
        <v>10113.68</v>
      </c>
      <c r="U55" s="12">
        <v>10191.169999999998</v>
      </c>
      <c r="V55" s="12">
        <v>10283.08</v>
      </c>
    </row>
    <row r="56" spans="2:24" x14ac:dyDescent="0.25">
      <c r="B56" s="13" t="s">
        <v>32</v>
      </c>
      <c r="C56" s="12">
        <v>1290.2161999999998</v>
      </c>
      <c r="D56" s="12">
        <v>1291.9062000000001</v>
      </c>
      <c r="E56" s="12">
        <v>1292.0037</v>
      </c>
      <c r="F56" s="12">
        <v>1293.9004</v>
      </c>
      <c r="G56" s="12">
        <v>1298.4543000000001</v>
      </c>
      <c r="H56" s="12">
        <v>1302.4440000000002</v>
      </c>
      <c r="I56" s="12">
        <v>1303.1473000000001</v>
      </c>
      <c r="J56" s="12">
        <v>1305.8929000000001</v>
      </c>
      <c r="K56" s="12">
        <v>1311.3191000000002</v>
      </c>
      <c r="L56" s="12">
        <v>1303.4411</v>
      </c>
      <c r="M56" s="12">
        <v>1305.9865000000002</v>
      </c>
      <c r="N56" s="12">
        <v>1307.2266999999997</v>
      </c>
      <c r="O56" s="12">
        <v>1313.6369999999999</v>
      </c>
      <c r="P56" s="12">
        <v>1317.0274000000002</v>
      </c>
      <c r="Q56" s="12">
        <v>1322.23</v>
      </c>
      <c r="R56" s="12">
        <v>1333.3267999999998</v>
      </c>
      <c r="S56" s="12">
        <v>1338.3513</v>
      </c>
      <c r="T56" s="12">
        <v>1340.1336000000001</v>
      </c>
      <c r="U56" s="12">
        <v>1350.2072999999998</v>
      </c>
      <c r="V56" s="12">
        <v>1362.1556</v>
      </c>
    </row>
    <row r="57" spans="2:24" x14ac:dyDescent="0.25">
      <c r="B57" s="13" t="s">
        <v>33</v>
      </c>
      <c r="C57" s="12">
        <v>11019.9162</v>
      </c>
      <c r="D57" s="12">
        <v>11034.6062</v>
      </c>
      <c r="E57" s="12">
        <v>11035.4537</v>
      </c>
      <c r="F57" s="12">
        <v>11051.940399999999</v>
      </c>
      <c r="G57" s="12">
        <v>11091.524299999999</v>
      </c>
      <c r="H57" s="12">
        <v>11126.204</v>
      </c>
      <c r="I57" s="12">
        <v>11132.317300000001</v>
      </c>
      <c r="J57" s="12">
        <v>11156.182900000002</v>
      </c>
      <c r="K57" s="12">
        <v>11203.349100000001</v>
      </c>
      <c r="L57" s="12">
        <v>11134.8711</v>
      </c>
      <c r="M57" s="12">
        <v>11156.996500000001</v>
      </c>
      <c r="N57" s="12">
        <v>11167.776699999999</v>
      </c>
      <c r="O57" s="12">
        <v>11223.497000000001</v>
      </c>
      <c r="P57" s="12">
        <v>11252.967400000001</v>
      </c>
      <c r="Q57" s="12">
        <v>11298.19</v>
      </c>
      <c r="R57" s="12">
        <v>11394.646799999999</v>
      </c>
      <c r="S57" s="12">
        <v>11438.3213</v>
      </c>
      <c r="T57" s="12">
        <v>11453.813600000001</v>
      </c>
      <c r="U57" s="12">
        <v>11541.377299999998</v>
      </c>
      <c r="V57" s="12">
        <v>11645.2356</v>
      </c>
    </row>
    <row r="58" spans="2:24" x14ac:dyDescent="0.25">
      <c r="B58" s="13" t="s">
        <v>34</v>
      </c>
      <c r="C58" s="12">
        <v>-527.27620000000024</v>
      </c>
      <c r="D58" s="12">
        <v>-540.78620000000046</v>
      </c>
      <c r="E58" s="12">
        <v>-926.95370000000003</v>
      </c>
      <c r="F58" s="12">
        <v>-857.52039999999761</v>
      </c>
      <c r="G58" s="12">
        <v>-1022.6342999999961</v>
      </c>
      <c r="H58" s="12">
        <v>-1145.9839999999986</v>
      </c>
      <c r="I58" s="12">
        <v>-1070.4672999999984</v>
      </c>
      <c r="J58" s="12">
        <v>-1113.3629000000019</v>
      </c>
      <c r="K58" s="12">
        <v>-1283.7291000000005</v>
      </c>
      <c r="L58" s="12">
        <v>-1222.9210999999996</v>
      </c>
      <c r="M58" s="12">
        <v>-1288.4364999999998</v>
      </c>
      <c r="N58" s="12">
        <v>-2068.4666999999972</v>
      </c>
      <c r="O58" s="12">
        <v>-2494.7670000000016</v>
      </c>
      <c r="P58" s="12">
        <v>-2912.2574000000004</v>
      </c>
      <c r="Q58" s="12">
        <v>-3008.0599999999995</v>
      </c>
      <c r="R58" s="12">
        <v>-3149.0867999999973</v>
      </c>
      <c r="S58" s="12">
        <v>-3942.2512999999999</v>
      </c>
      <c r="T58" s="12">
        <v>-3974.6936000000023</v>
      </c>
      <c r="U58" s="12">
        <v>-4151.9972999999991</v>
      </c>
      <c r="V58" s="12">
        <v>-4256.1055999999999</v>
      </c>
    </row>
    <row r="59" spans="2:24" x14ac:dyDescent="0.25">
      <c r="B59" s="22" t="s">
        <v>21</v>
      </c>
      <c r="C59" s="20">
        <v>1669.5</v>
      </c>
      <c r="D59" s="20">
        <v>1669.5</v>
      </c>
      <c r="E59" s="20">
        <v>1669.5</v>
      </c>
      <c r="F59" s="20">
        <v>1669.5</v>
      </c>
      <c r="G59" s="20">
        <v>1669.5</v>
      </c>
      <c r="H59" s="20">
        <v>1669.5</v>
      </c>
      <c r="I59" s="20">
        <v>1669.5</v>
      </c>
      <c r="J59" s="20">
        <v>1669.5</v>
      </c>
      <c r="K59" s="20">
        <v>1669.5</v>
      </c>
      <c r="L59" s="20">
        <v>1669.5</v>
      </c>
      <c r="M59" s="20">
        <v>1669.5</v>
      </c>
      <c r="N59" s="20">
        <v>1669.5</v>
      </c>
      <c r="O59" s="20">
        <v>1669.5</v>
      </c>
      <c r="P59" s="20">
        <v>1669.5</v>
      </c>
      <c r="Q59" s="20">
        <v>1669.5</v>
      </c>
      <c r="R59" s="20">
        <v>1669.5</v>
      </c>
      <c r="S59" s="20">
        <v>1669.5</v>
      </c>
      <c r="T59" s="20">
        <v>1669.5</v>
      </c>
      <c r="U59" s="20">
        <v>1669.5</v>
      </c>
      <c r="V59" s="20">
        <v>1669.5</v>
      </c>
    </row>
    <row r="60" spans="2:24" x14ac:dyDescent="0.25">
      <c r="B60" s="23" t="s">
        <v>35</v>
      </c>
      <c r="C60" s="12">
        <v>1142.2237999999998</v>
      </c>
      <c r="D60" s="12">
        <v>1128.7137999999995</v>
      </c>
      <c r="E60" s="12">
        <v>742.54629999999997</v>
      </c>
      <c r="F60" s="12">
        <v>811.97960000000239</v>
      </c>
      <c r="G60" s="12">
        <v>646.86570000000393</v>
      </c>
      <c r="H60" s="12">
        <v>523.51600000000144</v>
      </c>
      <c r="I60" s="12">
        <v>599.03270000000157</v>
      </c>
      <c r="J60" s="12">
        <v>556.1370999999981</v>
      </c>
      <c r="K60" s="12">
        <v>385.77089999999953</v>
      </c>
      <c r="L60" s="12">
        <v>446.57890000000043</v>
      </c>
      <c r="M60" s="12">
        <v>381.0635000000002</v>
      </c>
      <c r="N60" s="12">
        <v>-398.96669999999722</v>
      </c>
      <c r="O60" s="12">
        <v>-825.26700000000164</v>
      </c>
      <c r="P60" s="12">
        <v>-1242.7574000000004</v>
      </c>
      <c r="Q60" s="12">
        <v>-1338.5599999999995</v>
      </c>
      <c r="R60" s="12">
        <v>-1479.5867999999973</v>
      </c>
      <c r="S60" s="12">
        <v>-2272.7512999999999</v>
      </c>
      <c r="T60" s="12">
        <v>-2305.1936000000023</v>
      </c>
      <c r="U60" s="12">
        <v>-2482.4972999999991</v>
      </c>
      <c r="V60" s="12">
        <v>-2586.6055999999999</v>
      </c>
      <c r="X60" s="24"/>
    </row>
    <row r="61" spans="2:24" x14ac:dyDescent="0.25"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2:24" x14ac:dyDescent="0.25">
      <c r="B62" s="25" t="s">
        <v>36</v>
      </c>
      <c r="C62" s="26">
        <v>2017</v>
      </c>
      <c r="D62" s="26">
        <v>2018</v>
      </c>
      <c r="E62" s="26">
        <v>2019</v>
      </c>
      <c r="F62" s="26">
        <v>2020</v>
      </c>
      <c r="G62" s="26">
        <v>2021</v>
      </c>
      <c r="H62" s="26">
        <v>2022</v>
      </c>
      <c r="I62" s="26">
        <v>2023</v>
      </c>
      <c r="J62" s="26">
        <v>2024</v>
      </c>
      <c r="K62" s="26">
        <v>2025</v>
      </c>
      <c r="L62" s="26">
        <v>2026</v>
      </c>
      <c r="M62" s="26">
        <v>2027</v>
      </c>
      <c r="N62" s="26">
        <v>2028</v>
      </c>
      <c r="O62" s="26">
        <v>2029</v>
      </c>
      <c r="P62" s="26">
        <v>2030</v>
      </c>
      <c r="Q62" s="26">
        <v>2031</v>
      </c>
      <c r="R62" s="26">
        <v>2032</v>
      </c>
      <c r="S62" s="26">
        <v>2033</v>
      </c>
      <c r="T62" s="26">
        <v>2034</v>
      </c>
      <c r="U62" s="26">
        <v>2035</v>
      </c>
      <c r="V62" s="26">
        <v>2036</v>
      </c>
    </row>
    <row r="63" spans="2:24" x14ac:dyDescent="0.25">
      <c r="B63" s="11" t="s">
        <v>3</v>
      </c>
      <c r="C63" s="12">
        <v>8652.880000000001</v>
      </c>
      <c r="D63" s="12">
        <v>8652.880000000001</v>
      </c>
      <c r="E63" s="12">
        <v>8372.880000000001</v>
      </c>
      <c r="F63" s="12">
        <v>8372.880000000001</v>
      </c>
      <c r="G63" s="12">
        <v>7985.880000000001</v>
      </c>
      <c r="H63" s="12">
        <v>7985.880000000001</v>
      </c>
      <c r="I63" s="12">
        <v>7985.880000000001</v>
      </c>
      <c r="J63" s="12">
        <v>7985.880000000001</v>
      </c>
      <c r="K63" s="12">
        <v>7982.0800000000017</v>
      </c>
      <c r="L63" s="12">
        <v>7892.7100000000009</v>
      </c>
      <c r="M63" s="12">
        <v>7892.7100000000009</v>
      </c>
      <c r="N63" s="12">
        <v>7130.7100000000009</v>
      </c>
      <c r="O63" s="12">
        <v>6776.7100000000009</v>
      </c>
      <c r="P63" s="12">
        <v>6419.7100000000009</v>
      </c>
      <c r="Q63" s="12">
        <v>6341.93</v>
      </c>
      <c r="R63" s="12">
        <v>6341.93</v>
      </c>
      <c r="S63" s="12">
        <v>5625.83</v>
      </c>
      <c r="T63" s="12">
        <v>5625.83</v>
      </c>
      <c r="U63" s="12">
        <v>5544.29</v>
      </c>
      <c r="V63" s="12">
        <v>5544.29</v>
      </c>
    </row>
    <row r="64" spans="2:24" x14ac:dyDescent="0.25">
      <c r="B64" s="11" t="s">
        <v>4</v>
      </c>
      <c r="C64" s="12">
        <v>957.81</v>
      </c>
      <c r="D64" s="12">
        <v>964.56999999999994</v>
      </c>
      <c r="E64" s="12">
        <v>830.03</v>
      </c>
      <c r="F64" s="12">
        <v>919.24</v>
      </c>
      <c r="G64" s="12">
        <v>747.87000000000012</v>
      </c>
      <c r="H64" s="12">
        <v>662.0200000000001</v>
      </c>
      <c r="I64" s="12">
        <v>756.48</v>
      </c>
      <c r="J64" s="12">
        <v>740.06999999999994</v>
      </c>
      <c r="K64" s="12">
        <v>726.6</v>
      </c>
      <c r="L64" s="12">
        <v>743.33999999999992</v>
      </c>
      <c r="M64" s="12">
        <v>736.67000000000007</v>
      </c>
      <c r="N64" s="12">
        <v>736.67000000000007</v>
      </c>
      <c r="O64" s="12">
        <v>736.67000000000007</v>
      </c>
      <c r="P64" s="12">
        <v>736.67000000000007</v>
      </c>
      <c r="Q64" s="12">
        <v>736.67000000000007</v>
      </c>
      <c r="R64" s="12">
        <v>736.67000000000007</v>
      </c>
      <c r="S64" s="12">
        <v>736.68000000000006</v>
      </c>
      <c r="T64" s="12">
        <v>736.67000000000007</v>
      </c>
      <c r="U64" s="12">
        <v>736.67000000000007</v>
      </c>
      <c r="V64" s="12">
        <v>736.67000000000007</v>
      </c>
    </row>
    <row r="65" spans="2:24" x14ac:dyDescent="0.25">
      <c r="B65" s="11" t="s">
        <v>7</v>
      </c>
      <c r="C65" s="12">
        <v>326.48</v>
      </c>
      <c r="D65" s="12">
        <v>326.48</v>
      </c>
      <c r="E65" s="12">
        <v>326.48</v>
      </c>
      <c r="F65" s="12">
        <v>326.48</v>
      </c>
      <c r="G65" s="12">
        <v>323.3</v>
      </c>
      <c r="H65" s="12">
        <v>323.3</v>
      </c>
      <c r="I65" s="12">
        <v>323.3</v>
      </c>
      <c r="J65" s="12">
        <v>323.3</v>
      </c>
      <c r="K65" s="12">
        <v>323.3</v>
      </c>
      <c r="L65" s="12">
        <v>323.3</v>
      </c>
      <c r="M65" s="12">
        <v>323.3</v>
      </c>
      <c r="N65" s="12">
        <v>323.3</v>
      </c>
      <c r="O65" s="12">
        <v>323.3</v>
      </c>
      <c r="P65" s="12">
        <v>323.3</v>
      </c>
      <c r="Q65" s="12">
        <v>323.3</v>
      </c>
      <c r="R65" s="12">
        <v>323.3</v>
      </c>
      <c r="S65" s="12">
        <v>323.3</v>
      </c>
      <c r="T65" s="12">
        <v>323.3</v>
      </c>
      <c r="U65" s="12">
        <v>323.3</v>
      </c>
      <c r="V65" s="12">
        <v>323.3</v>
      </c>
    </row>
    <row r="66" spans="2:24" x14ac:dyDescent="0.25">
      <c r="B66" s="11" t="s">
        <v>5</v>
      </c>
      <c r="C66" s="12">
        <v>294.28000000000003</v>
      </c>
      <c r="D66" s="12">
        <v>294.20000000000005</v>
      </c>
      <c r="E66" s="12">
        <v>294.13000000000005</v>
      </c>
      <c r="F66" s="12">
        <v>294.05000000000007</v>
      </c>
      <c r="G66" s="12">
        <v>291.32</v>
      </c>
      <c r="H66" s="12">
        <v>252.85</v>
      </c>
      <c r="I66" s="12">
        <v>252.76</v>
      </c>
      <c r="J66" s="12">
        <v>247.85999999999999</v>
      </c>
      <c r="K66" s="12">
        <v>247.78</v>
      </c>
      <c r="L66" s="12">
        <v>236.60000000000002</v>
      </c>
      <c r="M66" s="12">
        <v>235.73000000000002</v>
      </c>
      <c r="N66" s="12">
        <v>233.26000000000002</v>
      </c>
      <c r="O66" s="12">
        <v>232.17000000000002</v>
      </c>
      <c r="P66" s="12">
        <v>209.58</v>
      </c>
      <c r="Q66" s="12">
        <v>177.75</v>
      </c>
      <c r="R66" s="12">
        <v>177.72</v>
      </c>
      <c r="S66" s="12">
        <v>177.7</v>
      </c>
      <c r="T66" s="12">
        <v>177.67000000000002</v>
      </c>
      <c r="U66" s="12">
        <v>177.65</v>
      </c>
      <c r="V66" s="12">
        <v>177.62</v>
      </c>
    </row>
    <row r="67" spans="2:24" x14ac:dyDescent="0.25">
      <c r="B67" s="11" t="s">
        <v>57</v>
      </c>
      <c r="C67" s="12">
        <v>267.45</v>
      </c>
      <c r="D67" s="12">
        <v>267.22999999999996</v>
      </c>
      <c r="E67" s="12">
        <v>250.39999999999998</v>
      </c>
      <c r="F67" s="12">
        <v>250.39999999999998</v>
      </c>
      <c r="G67" s="12">
        <v>222.83999999999997</v>
      </c>
      <c r="H67" s="12">
        <v>222.83999999999997</v>
      </c>
      <c r="I67" s="12">
        <v>222.83999999999997</v>
      </c>
      <c r="J67" s="12">
        <v>222.83999999999997</v>
      </c>
      <c r="K67" s="12">
        <v>122.82000000000001</v>
      </c>
      <c r="L67" s="12">
        <v>122.82000000000001</v>
      </c>
      <c r="M67" s="12">
        <v>122.82000000000001</v>
      </c>
      <c r="N67" s="12">
        <v>122.82000000000001</v>
      </c>
      <c r="O67" s="12">
        <v>122.82000000000001</v>
      </c>
      <c r="P67" s="12">
        <v>122.82000000000001</v>
      </c>
      <c r="Q67" s="12">
        <v>122.82000000000001</v>
      </c>
      <c r="R67" s="12">
        <v>122.82000000000001</v>
      </c>
      <c r="S67" s="12">
        <v>122.82000000000001</v>
      </c>
      <c r="T67" s="12">
        <v>122.82000000000001</v>
      </c>
      <c r="U67" s="12">
        <v>122.82000000000001</v>
      </c>
      <c r="V67" s="12">
        <v>122.82000000000001</v>
      </c>
    </row>
    <row r="68" spans="2:24" x14ac:dyDescent="0.25">
      <c r="B68" s="11" t="s">
        <v>58</v>
      </c>
      <c r="C68" s="12">
        <v>-817.82999999999993</v>
      </c>
      <c r="D68" s="12">
        <v>-817.81999999999994</v>
      </c>
      <c r="E68" s="12">
        <v>-817.81999999999994</v>
      </c>
      <c r="F68" s="12">
        <v>-817.81999999999994</v>
      </c>
      <c r="G68" s="12">
        <v>-333.4</v>
      </c>
      <c r="H68" s="12">
        <v>-282.51</v>
      </c>
      <c r="I68" s="12">
        <v>-282.52</v>
      </c>
      <c r="J68" s="12">
        <v>-225.14</v>
      </c>
      <c r="K68" s="12">
        <v>-225.14</v>
      </c>
      <c r="L68" s="12">
        <v>-142.83000000000001</v>
      </c>
      <c r="M68" s="12">
        <v>-142.84000000000003</v>
      </c>
      <c r="N68" s="12">
        <v>-142.82</v>
      </c>
      <c r="O68" s="12">
        <v>-141.31</v>
      </c>
      <c r="P68" s="12">
        <v>-141.30000000000001</v>
      </c>
      <c r="Q68" s="12">
        <v>-77.989999999999995</v>
      </c>
      <c r="R68" s="12">
        <v>-77.989999999999995</v>
      </c>
      <c r="S68" s="12">
        <v>-78.010000000000005</v>
      </c>
      <c r="T68" s="12">
        <v>-78</v>
      </c>
      <c r="U68" s="12">
        <v>-77.989999999999995</v>
      </c>
      <c r="V68" s="12">
        <v>-23.86</v>
      </c>
      <c r="X68" s="4"/>
    </row>
    <row r="69" spans="2:24" x14ac:dyDescent="0.25">
      <c r="B69" s="11" t="s">
        <v>8</v>
      </c>
      <c r="C69" s="12">
        <v>-39.499999999999993</v>
      </c>
      <c r="D69" s="12">
        <v>-39.499999999999993</v>
      </c>
      <c r="E69" s="12">
        <v>-39.499999999999993</v>
      </c>
      <c r="F69" s="12">
        <v>-39.499999999999993</v>
      </c>
      <c r="G69" s="12">
        <v>-39.499999999999993</v>
      </c>
      <c r="H69" s="12">
        <v>-39.499999999999993</v>
      </c>
      <c r="I69" s="12">
        <v>-39.499999999999993</v>
      </c>
      <c r="J69" s="12">
        <v>-39.499999999999993</v>
      </c>
      <c r="K69" s="12">
        <v>-39.499999999999993</v>
      </c>
      <c r="L69" s="12">
        <v>-39.499999999999993</v>
      </c>
      <c r="M69" s="12">
        <v>-39.499999999999993</v>
      </c>
      <c r="N69" s="12">
        <v>-39.499999999999993</v>
      </c>
      <c r="O69" s="12">
        <v>-39.499999999999993</v>
      </c>
      <c r="P69" s="12">
        <v>-39.499999999999993</v>
      </c>
      <c r="Q69" s="12">
        <v>-39.499999999999993</v>
      </c>
      <c r="R69" s="12">
        <v>-39.499999999999993</v>
      </c>
      <c r="S69" s="12">
        <v>-39.499999999999993</v>
      </c>
      <c r="T69" s="12">
        <v>-39.499999999999993</v>
      </c>
      <c r="U69" s="12">
        <v>-39.499999999999993</v>
      </c>
      <c r="V69" s="12">
        <v>-39.499999999999993</v>
      </c>
    </row>
    <row r="70" spans="2:24" x14ac:dyDescent="0.25">
      <c r="B70" s="11" t="s">
        <v>6</v>
      </c>
      <c r="C70" s="12">
        <v>851.06999999999994</v>
      </c>
      <c r="D70" s="12">
        <v>845.78</v>
      </c>
      <c r="E70" s="12">
        <v>891.90000000000009</v>
      </c>
      <c r="F70" s="12">
        <v>888.69</v>
      </c>
      <c r="G70" s="12">
        <v>870.58000000000015</v>
      </c>
      <c r="H70" s="12">
        <v>855.34</v>
      </c>
      <c r="I70" s="12">
        <v>842.61000000000013</v>
      </c>
      <c r="J70" s="12">
        <v>787.5100000000001</v>
      </c>
      <c r="K70" s="12">
        <v>781.68000000000006</v>
      </c>
      <c r="L70" s="12">
        <v>775.51</v>
      </c>
      <c r="M70" s="12">
        <v>739.67</v>
      </c>
      <c r="N70" s="12">
        <v>734.86999999999989</v>
      </c>
      <c r="O70" s="12">
        <v>717.87</v>
      </c>
      <c r="P70" s="12">
        <v>709.43000000000006</v>
      </c>
      <c r="Q70" s="12">
        <v>705.15</v>
      </c>
      <c r="R70" s="12">
        <v>660.61</v>
      </c>
      <c r="S70" s="12">
        <v>627.25</v>
      </c>
      <c r="T70" s="12">
        <v>610.32999999999993</v>
      </c>
      <c r="U70" s="12">
        <v>602.13999999999987</v>
      </c>
      <c r="V70" s="12">
        <v>547.79</v>
      </c>
    </row>
    <row r="71" spans="2:24" x14ac:dyDescent="0.25">
      <c r="B71" s="13" t="s">
        <v>37</v>
      </c>
      <c r="C71" s="14">
        <v>10492.640000000001</v>
      </c>
      <c r="D71" s="14">
        <v>10493.820000000002</v>
      </c>
      <c r="E71" s="14">
        <v>10108.5</v>
      </c>
      <c r="F71" s="14">
        <v>10194.42</v>
      </c>
      <c r="G71" s="14">
        <v>10068.890000000001</v>
      </c>
      <c r="H71" s="14">
        <v>9980.2200000000012</v>
      </c>
      <c r="I71" s="14">
        <v>10061.85</v>
      </c>
      <c r="J71" s="14">
        <v>10042.820000000002</v>
      </c>
      <c r="K71" s="14">
        <v>9919.6200000000026</v>
      </c>
      <c r="L71" s="14">
        <v>9911.9500000000007</v>
      </c>
      <c r="M71" s="14">
        <v>9868.56</v>
      </c>
      <c r="N71" s="14">
        <v>9099.3100000000013</v>
      </c>
      <c r="O71" s="14">
        <v>8728.7300000000014</v>
      </c>
      <c r="P71" s="14">
        <v>8340.7100000000009</v>
      </c>
      <c r="Q71" s="14">
        <v>8290.130000000001</v>
      </c>
      <c r="R71" s="14">
        <v>8245.5600000000013</v>
      </c>
      <c r="S71" s="14">
        <v>7496.07</v>
      </c>
      <c r="T71" s="14">
        <v>7479.12</v>
      </c>
      <c r="U71" s="14">
        <v>7389.3799999999992</v>
      </c>
      <c r="V71" s="14">
        <v>7389.13</v>
      </c>
    </row>
    <row r="72" spans="2:24" x14ac:dyDescent="0.25">
      <c r="B72" s="11"/>
      <c r="C72" s="15"/>
      <c r="D72" s="15"/>
      <c r="E72" s="42"/>
      <c r="F72" s="42"/>
      <c r="G72" s="42"/>
      <c r="H72" s="42"/>
      <c r="I72" s="42"/>
      <c r="J72" s="15"/>
      <c r="K72" s="42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2:24" x14ac:dyDescent="0.25">
      <c r="B73" s="13" t="s">
        <v>30</v>
      </c>
      <c r="C73" s="14">
        <v>10492.640000000001</v>
      </c>
      <c r="D73" s="14">
        <v>10493.820000000002</v>
      </c>
      <c r="E73" s="14">
        <v>10108.5</v>
      </c>
      <c r="F73" s="14">
        <v>10194.42</v>
      </c>
      <c r="G73" s="14">
        <v>10068.890000000001</v>
      </c>
      <c r="H73" s="14">
        <v>9980.2200000000012</v>
      </c>
      <c r="I73" s="14">
        <v>10061.85</v>
      </c>
      <c r="J73" s="14">
        <v>10042.820000000002</v>
      </c>
      <c r="K73" s="14">
        <v>9919.6200000000026</v>
      </c>
      <c r="L73" s="14">
        <v>9911.9500000000007</v>
      </c>
      <c r="M73" s="14">
        <v>9868.56</v>
      </c>
      <c r="N73" s="14">
        <v>9099.3100000000013</v>
      </c>
      <c r="O73" s="14">
        <v>8728.7300000000014</v>
      </c>
      <c r="P73" s="14">
        <v>8340.7100000000009</v>
      </c>
      <c r="Q73" s="14">
        <v>8290.130000000001</v>
      </c>
      <c r="R73" s="14">
        <v>8245.5600000000013</v>
      </c>
      <c r="S73" s="14">
        <v>7496.07</v>
      </c>
      <c r="T73" s="14">
        <v>7479.12</v>
      </c>
      <c r="U73" s="14">
        <v>7389.3799999999992</v>
      </c>
      <c r="V73" s="14">
        <v>7389.13</v>
      </c>
    </row>
    <row r="74" spans="2:24" x14ac:dyDescent="0.25">
      <c r="B74" s="13"/>
      <c r="C74" s="15"/>
      <c r="D74" s="15"/>
      <c r="E74" s="42"/>
      <c r="F74" s="42"/>
      <c r="G74" s="42"/>
      <c r="H74" s="42"/>
      <c r="I74" s="42"/>
      <c r="J74" s="15"/>
      <c r="K74" s="42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2:24" x14ac:dyDescent="0.25">
      <c r="B75" s="11" t="s">
        <v>11</v>
      </c>
      <c r="C75" s="27">
        <v>10163.594486587876</v>
      </c>
      <c r="D75" s="12">
        <v>10276.904102917941</v>
      </c>
      <c r="E75" s="12">
        <v>10384.12852330046</v>
      </c>
      <c r="F75" s="12">
        <v>10486.002890163791</v>
      </c>
      <c r="G75" s="12">
        <v>10607.661899378956</v>
      </c>
      <c r="H75" s="12">
        <v>10718.29677301063</v>
      </c>
      <c r="I75" s="12">
        <v>10804.277574115793</v>
      </c>
      <c r="J75" s="12">
        <v>10906.59310521248</v>
      </c>
      <c r="K75" s="12">
        <v>11028.225253693265</v>
      </c>
      <c r="L75" s="12">
        <v>11048.714563307634</v>
      </c>
      <c r="M75" s="12">
        <v>11148.338350959331</v>
      </c>
      <c r="N75" s="12">
        <v>11234.098382130354</v>
      </c>
      <c r="O75" s="12">
        <v>11357.213564740654</v>
      </c>
      <c r="P75" s="12">
        <v>11457.623625186779</v>
      </c>
      <c r="Q75" s="12">
        <v>11573.993677409202</v>
      </c>
      <c r="R75" s="12">
        <v>11728.419914631088</v>
      </c>
      <c r="S75" s="12">
        <v>11832.036714135478</v>
      </c>
      <c r="T75" s="12">
        <v>11906.525522486989</v>
      </c>
      <c r="U75" s="12">
        <v>12045.325986387699</v>
      </c>
      <c r="V75" s="12">
        <v>12201.64991852513</v>
      </c>
    </row>
    <row r="76" spans="2:24" x14ac:dyDescent="0.25">
      <c r="B76" s="11" t="s">
        <v>14</v>
      </c>
      <c r="C76" s="12">
        <v>-195.04000000000002</v>
      </c>
      <c r="D76" s="12">
        <v>-195.04000000000002</v>
      </c>
      <c r="E76" s="12">
        <v>-195.04000000000002</v>
      </c>
      <c r="F76" s="12">
        <v>-195.04000000000002</v>
      </c>
      <c r="G76" s="12">
        <v>-195.04000000000002</v>
      </c>
      <c r="H76" s="12">
        <v>-195.04000000000002</v>
      </c>
      <c r="I76" s="12">
        <v>-195.04000000000002</v>
      </c>
      <c r="J76" s="12">
        <v>-195.04000000000002</v>
      </c>
      <c r="K76" s="12">
        <v>-195.04000000000002</v>
      </c>
      <c r="L76" s="12">
        <v>-195.04000000000002</v>
      </c>
      <c r="M76" s="12">
        <v>-195.04000000000002</v>
      </c>
      <c r="N76" s="12">
        <v>-195.04000000000002</v>
      </c>
      <c r="O76" s="12">
        <v>-195.04000000000002</v>
      </c>
      <c r="P76" s="12">
        <v>-195.04000000000002</v>
      </c>
      <c r="Q76" s="12">
        <v>-195.04000000000002</v>
      </c>
      <c r="R76" s="12">
        <v>-195.04000000000002</v>
      </c>
      <c r="S76" s="12">
        <v>-195.04000000000002</v>
      </c>
      <c r="T76" s="12">
        <v>-195.04000000000002</v>
      </c>
      <c r="U76" s="12">
        <v>-195.04000000000002</v>
      </c>
      <c r="V76" s="12">
        <v>-195.04000000000002</v>
      </c>
    </row>
    <row r="77" spans="2:24" x14ac:dyDescent="0.25">
      <c r="B77" s="11" t="s">
        <v>15</v>
      </c>
      <c r="C77" s="12">
        <v>-205.16000000000003</v>
      </c>
      <c r="D77" s="12">
        <v>-286.86</v>
      </c>
      <c r="E77" s="12">
        <v>-371.50999999999993</v>
      </c>
      <c r="F77" s="12">
        <v>-450.21999999999997</v>
      </c>
      <c r="G77" s="12">
        <v>-530.3900000000001</v>
      </c>
      <c r="H77" s="12">
        <v>-605.4</v>
      </c>
      <c r="I77" s="12">
        <v>-682.29</v>
      </c>
      <c r="J77" s="12">
        <v>-759.17</v>
      </c>
      <c r="K77" s="12">
        <v>-832.42999999999984</v>
      </c>
      <c r="L77" s="12">
        <v>-904.62999999999977</v>
      </c>
      <c r="M77" s="12">
        <v>-974.94999999999993</v>
      </c>
      <c r="N77" s="12">
        <v>-1040.51</v>
      </c>
      <c r="O77" s="12">
        <v>-1102.5999999999999</v>
      </c>
      <c r="P77" s="12">
        <v>-1164.02</v>
      </c>
      <c r="Q77" s="12">
        <v>-1226.0999999999999</v>
      </c>
      <c r="R77" s="12">
        <v>-1279.3400000000001</v>
      </c>
      <c r="S77" s="12">
        <v>-1326.6899999999998</v>
      </c>
      <c r="T77" s="12">
        <v>-1367.7800000000002</v>
      </c>
      <c r="U77" s="12">
        <v>-1406.9900000000002</v>
      </c>
      <c r="V77" s="12">
        <v>-1446.4800000000002</v>
      </c>
    </row>
    <row r="78" spans="2:24" x14ac:dyDescent="0.25">
      <c r="B78" s="13" t="s">
        <v>39</v>
      </c>
      <c r="C78" s="14">
        <v>9763.3944865878748</v>
      </c>
      <c r="D78" s="14">
        <v>9795.0041029179392</v>
      </c>
      <c r="E78" s="14">
        <v>9817.578523300459</v>
      </c>
      <c r="F78" s="14">
        <v>9840.7428901637904</v>
      </c>
      <c r="G78" s="14">
        <v>9882.2318993789559</v>
      </c>
      <c r="H78" s="14">
        <v>9917.8567730106297</v>
      </c>
      <c r="I78" s="14">
        <v>9926.9475741157912</v>
      </c>
      <c r="J78" s="14">
        <v>9952.3831052124788</v>
      </c>
      <c r="K78" s="14">
        <v>10000.755253693264</v>
      </c>
      <c r="L78" s="14">
        <v>9949.0445633076342</v>
      </c>
      <c r="M78" s="14">
        <v>9978.3483509593298</v>
      </c>
      <c r="N78" s="14">
        <v>9998.5483821303533</v>
      </c>
      <c r="O78" s="14">
        <v>10059.573564740653</v>
      </c>
      <c r="P78" s="14">
        <v>10098.563625186778</v>
      </c>
      <c r="Q78" s="14">
        <v>10152.853677409201</v>
      </c>
      <c r="R78" s="14">
        <v>10254.039914631087</v>
      </c>
      <c r="S78" s="14">
        <v>10310.306714135477</v>
      </c>
      <c r="T78" s="14">
        <v>10343.705522486987</v>
      </c>
      <c r="U78" s="14">
        <v>10443.295986387699</v>
      </c>
      <c r="V78" s="14">
        <v>10560.12991852513</v>
      </c>
    </row>
    <row r="79" spans="2:24" x14ac:dyDescent="0.25">
      <c r="B79" s="13"/>
      <c r="C79" s="12"/>
      <c r="D79" s="15"/>
      <c r="E79" s="42"/>
      <c r="F79" s="42"/>
      <c r="G79" s="42"/>
      <c r="H79" s="42"/>
      <c r="I79" s="42"/>
      <c r="J79" s="15"/>
      <c r="K79" s="42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2:24" x14ac:dyDescent="0.25">
      <c r="B80" s="11" t="s">
        <v>17</v>
      </c>
      <c r="C80" s="12">
        <v>1290.2161999999998</v>
      </c>
      <c r="D80" s="12">
        <v>1291.9062000000001</v>
      </c>
      <c r="E80" s="12">
        <v>1292.0037</v>
      </c>
      <c r="F80" s="12">
        <v>1293.9004</v>
      </c>
      <c r="G80" s="12">
        <v>1298.4543000000001</v>
      </c>
      <c r="H80" s="12">
        <v>1302.4440000000002</v>
      </c>
      <c r="I80" s="12">
        <v>1303.1473000000001</v>
      </c>
      <c r="J80" s="12">
        <v>1305.8929000000001</v>
      </c>
      <c r="K80" s="12">
        <v>1311.3191000000002</v>
      </c>
      <c r="L80" s="12">
        <v>1303.4411</v>
      </c>
      <c r="M80" s="12">
        <v>1305.9865000000002</v>
      </c>
      <c r="N80" s="12">
        <v>1307.2266999999997</v>
      </c>
      <c r="O80" s="12">
        <v>1313.6369999999999</v>
      </c>
      <c r="P80" s="12">
        <v>1317.0274000000002</v>
      </c>
      <c r="Q80" s="12">
        <v>1322.23</v>
      </c>
      <c r="R80" s="12">
        <v>1333.3267999999998</v>
      </c>
      <c r="S80" s="12">
        <v>1338.3513</v>
      </c>
      <c r="T80" s="12">
        <v>1340.1336000000001</v>
      </c>
      <c r="U80" s="12">
        <v>1350.2072999999998</v>
      </c>
      <c r="V80" s="12">
        <v>1362.1556</v>
      </c>
    </row>
    <row r="81" spans="2:24" x14ac:dyDescent="0.25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4" x14ac:dyDescent="0.25">
      <c r="B82" s="13" t="s">
        <v>40</v>
      </c>
      <c r="C82" s="14">
        <v>1290.2161999999998</v>
      </c>
      <c r="D82" s="14">
        <v>1291.9062000000001</v>
      </c>
      <c r="E82" s="14">
        <v>1292.0037</v>
      </c>
      <c r="F82" s="14">
        <v>1293.9004</v>
      </c>
      <c r="G82" s="14">
        <v>1298.4543000000001</v>
      </c>
      <c r="H82" s="14">
        <v>1302.4440000000002</v>
      </c>
      <c r="I82" s="14">
        <v>1303.1473000000001</v>
      </c>
      <c r="J82" s="14">
        <v>1305.8929000000001</v>
      </c>
      <c r="K82" s="14">
        <v>1311.3191000000002</v>
      </c>
      <c r="L82" s="14">
        <v>1303.4411</v>
      </c>
      <c r="M82" s="14">
        <v>1305.9865000000002</v>
      </c>
      <c r="N82" s="14">
        <v>1307.2266999999997</v>
      </c>
      <c r="O82" s="14">
        <v>1313.6369999999999</v>
      </c>
      <c r="P82" s="14">
        <v>1317.0274000000002</v>
      </c>
      <c r="Q82" s="14">
        <v>1322.23</v>
      </c>
      <c r="R82" s="14">
        <v>1333.3267999999998</v>
      </c>
      <c r="S82" s="14">
        <v>1338.3513</v>
      </c>
      <c r="T82" s="14">
        <v>1340.1336000000001</v>
      </c>
      <c r="U82" s="14">
        <v>1350.2072999999998</v>
      </c>
      <c r="V82" s="14">
        <v>1362.1556</v>
      </c>
    </row>
    <row r="83" spans="2:24" x14ac:dyDescent="0.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2:24" x14ac:dyDescent="0.25">
      <c r="C84" s="12"/>
      <c r="D84" s="15"/>
      <c r="E84" s="42"/>
      <c r="F84" s="42"/>
      <c r="G84" s="42"/>
      <c r="H84" s="42"/>
      <c r="I84" s="42"/>
      <c r="J84" s="15"/>
      <c r="K84" s="42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2:24" x14ac:dyDescent="0.25">
      <c r="B85" s="47" t="s">
        <v>41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2:24" x14ac:dyDescent="0.25">
      <c r="B86" s="21"/>
      <c r="C86" s="17"/>
      <c r="D86" s="17"/>
      <c r="E86" s="44"/>
      <c r="F86" s="44"/>
      <c r="G86" s="44"/>
      <c r="H86" s="44"/>
      <c r="I86" s="44"/>
      <c r="J86" s="17"/>
      <c r="K86" s="44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X86" s="49"/>
    </row>
    <row r="87" spans="2:24" x14ac:dyDescent="0.25">
      <c r="B87" s="9" t="s">
        <v>42</v>
      </c>
      <c r="C87" s="28">
        <v>-108.49999999999636</v>
      </c>
      <c r="D87" s="28">
        <v>-97.500000000001819</v>
      </c>
      <c r="E87" s="28">
        <v>-457.5</v>
      </c>
      <c r="F87" s="28">
        <v>-380.69999999999891</v>
      </c>
      <c r="G87" s="28">
        <v>-983.29999999999927</v>
      </c>
      <c r="H87" s="28">
        <v>-1142.5999999999967</v>
      </c>
      <c r="I87" s="28">
        <v>-1055</v>
      </c>
      <c r="J87" s="28">
        <v>-1101.3999999999996</v>
      </c>
      <c r="K87" s="28">
        <v>-1167.0999999999985</v>
      </c>
      <c r="L87" s="28">
        <v>-1101.6999999999989</v>
      </c>
      <c r="M87" s="28">
        <v>-1133.2999999999975</v>
      </c>
      <c r="N87" s="28">
        <v>-1910.4999999999982</v>
      </c>
      <c r="O87" s="28">
        <v>-2334.8999999999996</v>
      </c>
      <c r="P87" s="28">
        <v>-2746.2999999999975</v>
      </c>
      <c r="Q87" s="28">
        <v>-2840.2000000000007</v>
      </c>
      <c r="R87" s="28">
        <v>-2977.9000000000015</v>
      </c>
      <c r="S87" s="28">
        <v>-3768.1999999999989</v>
      </c>
      <c r="T87" s="28">
        <v>-3798.8999999999996</v>
      </c>
      <c r="U87" s="28">
        <v>-3974.3999999999996</v>
      </c>
      <c r="V87" s="28">
        <v>-4130.3000000000029</v>
      </c>
    </row>
    <row r="88" spans="2:24" x14ac:dyDescent="0.25">
      <c r="B88" s="9" t="s">
        <v>43</v>
      </c>
      <c r="C88" s="29">
        <v>-418.77620000000388</v>
      </c>
      <c r="D88" s="29">
        <v>-443.28619999999864</v>
      </c>
      <c r="E88" s="29">
        <v>-469.45370000000003</v>
      </c>
      <c r="F88" s="29">
        <v>-476.8203999999987</v>
      </c>
      <c r="G88" s="29">
        <v>-39.334299999996801</v>
      </c>
      <c r="H88" s="29">
        <v>-3.3840000000018335</v>
      </c>
      <c r="I88" s="29">
        <v>-15.467299999998431</v>
      </c>
      <c r="J88" s="29">
        <v>-11.962900000002264</v>
      </c>
      <c r="K88" s="29">
        <v>-116.62910000000193</v>
      </c>
      <c r="L88" s="29">
        <v>-121.22110000000066</v>
      </c>
      <c r="M88" s="29">
        <v>-155.13650000000234</v>
      </c>
      <c r="N88" s="29">
        <v>-157.96669999999904</v>
      </c>
      <c r="O88" s="29">
        <v>-159.86700000000201</v>
      </c>
      <c r="P88" s="29">
        <v>-165.95740000000296</v>
      </c>
      <c r="Q88" s="29">
        <v>-167.85999999999876</v>
      </c>
      <c r="R88" s="29">
        <v>-171.18679999999586</v>
      </c>
      <c r="S88" s="29">
        <v>-174.05130000000099</v>
      </c>
      <c r="T88" s="29">
        <v>-175.7936000000027</v>
      </c>
      <c r="U88" s="29">
        <v>-177.59729999999945</v>
      </c>
      <c r="V88" s="29">
        <v>-125.80559999999696</v>
      </c>
    </row>
    <row r="89" spans="2:24" x14ac:dyDescent="0.25">
      <c r="B89" s="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2:24" x14ac:dyDescent="0.25">
      <c r="B90" s="9" t="s">
        <v>44</v>
      </c>
      <c r="C90" s="29">
        <v>-7.5544865878748055</v>
      </c>
      <c r="D90" s="29">
        <v>-201.38410291793969</v>
      </c>
      <c r="E90" s="29">
        <v>-778.57852330045876</v>
      </c>
      <c r="F90" s="29">
        <v>-873.24289016379112</v>
      </c>
      <c r="G90" s="29">
        <v>-1197.4218993789552</v>
      </c>
      <c r="H90" s="29">
        <v>-1471.7367730106275</v>
      </c>
      <c r="I90" s="29">
        <v>-1552.9775741157928</v>
      </c>
      <c r="J90" s="29">
        <v>-1751.2031052124803</v>
      </c>
      <c r="K90" s="29">
        <v>-2069.2952536932639</v>
      </c>
      <c r="L90" s="29">
        <v>-2169.6545633076316</v>
      </c>
      <c r="M90" s="29">
        <v>-2382.9883509593301</v>
      </c>
      <c r="N90" s="29">
        <v>-3303.5583821303535</v>
      </c>
      <c r="O90" s="29">
        <v>-3859.3435647406527</v>
      </c>
      <c r="P90" s="29">
        <v>-4409.1936251867792</v>
      </c>
      <c r="Q90" s="29">
        <v>-4638.2236774092016</v>
      </c>
      <c r="R90" s="29">
        <v>-4890.4599146310884</v>
      </c>
      <c r="S90" s="29">
        <v>-5790.9167141354783</v>
      </c>
      <c r="T90" s="29">
        <v>-5923.4455224869889</v>
      </c>
      <c r="U90" s="29">
        <v>-6191.1959863877</v>
      </c>
      <c r="V90" s="29">
        <v>-6387.2599185251311</v>
      </c>
    </row>
    <row r="91" spans="2:24" x14ac:dyDescent="0.25">
      <c r="B91" s="9" t="s">
        <v>45</v>
      </c>
      <c r="C91" s="29">
        <v>9904.9700000000012</v>
      </c>
      <c r="D91" s="29">
        <v>9911.6500000000015</v>
      </c>
      <c r="E91" s="29">
        <v>9497.0400000000009</v>
      </c>
      <c r="F91" s="29">
        <v>9586.17</v>
      </c>
      <c r="G91" s="29">
        <v>9025.0700000000015</v>
      </c>
      <c r="H91" s="29">
        <v>8900.7500000000018</v>
      </c>
      <c r="I91" s="29">
        <v>8995.1200000000008</v>
      </c>
      <c r="J91" s="29">
        <v>8973.81</v>
      </c>
      <c r="K91" s="29">
        <v>8956.4600000000009</v>
      </c>
      <c r="L91" s="29">
        <v>8872.6500000000015</v>
      </c>
      <c r="M91" s="29">
        <v>8865.11</v>
      </c>
      <c r="N91" s="29">
        <v>8100.6400000000012</v>
      </c>
      <c r="O91" s="29">
        <v>7745.5500000000011</v>
      </c>
      <c r="P91" s="29">
        <v>7365.9600000000009</v>
      </c>
      <c r="Q91" s="29">
        <v>7256.35</v>
      </c>
      <c r="R91" s="29">
        <v>7256.32</v>
      </c>
      <c r="S91" s="29">
        <v>6540.21</v>
      </c>
      <c r="T91" s="29">
        <v>6540.17</v>
      </c>
      <c r="U91" s="29">
        <v>6458.61</v>
      </c>
      <c r="V91" s="29">
        <v>6458.58</v>
      </c>
    </row>
    <row r="92" spans="2:24" x14ac:dyDescent="0.25">
      <c r="B92" s="9" t="s">
        <v>11</v>
      </c>
      <c r="C92" s="29">
        <v>10163.594486587876</v>
      </c>
      <c r="D92" s="29">
        <v>10276.904102917941</v>
      </c>
      <c r="E92" s="29">
        <v>10384.12852330046</v>
      </c>
      <c r="F92" s="29">
        <v>10486.002890163791</v>
      </c>
      <c r="G92" s="29">
        <v>10607.661899378956</v>
      </c>
      <c r="H92" s="29">
        <v>10718.29677301063</v>
      </c>
      <c r="I92" s="29">
        <v>10804.277574115793</v>
      </c>
      <c r="J92" s="29">
        <v>10906.59310521248</v>
      </c>
      <c r="K92" s="29">
        <v>11028.225253693265</v>
      </c>
      <c r="L92" s="29">
        <v>11048.714563307634</v>
      </c>
      <c r="M92" s="29">
        <v>11148.338350959331</v>
      </c>
      <c r="N92" s="29">
        <v>11234.098382130354</v>
      </c>
      <c r="O92" s="29">
        <v>11357.213564740654</v>
      </c>
      <c r="P92" s="29">
        <v>11457.623625186779</v>
      </c>
      <c r="Q92" s="29">
        <v>11573.993677409202</v>
      </c>
      <c r="R92" s="29">
        <v>11728.419914631088</v>
      </c>
      <c r="S92" s="29">
        <v>11832.036714135478</v>
      </c>
      <c r="T92" s="29">
        <v>11906.525522486989</v>
      </c>
      <c r="U92" s="29">
        <v>12045.325986387699</v>
      </c>
      <c r="V92" s="29">
        <v>12201.64991852513</v>
      </c>
    </row>
    <row r="93" spans="2:24" x14ac:dyDescent="0.25">
      <c r="B93" s="9" t="s">
        <v>46</v>
      </c>
      <c r="C93" s="29">
        <v>456.22999999999985</v>
      </c>
      <c r="D93" s="29">
        <v>450.73000000000008</v>
      </c>
      <c r="E93" s="29">
        <v>480.02000000000027</v>
      </c>
      <c r="F93" s="29">
        <v>476.81</v>
      </c>
      <c r="G93" s="29">
        <v>915.56000000000017</v>
      </c>
      <c r="H93" s="29">
        <v>951.21</v>
      </c>
      <c r="I93" s="29">
        <v>938.47</v>
      </c>
      <c r="J93" s="29">
        <v>940.75000000000023</v>
      </c>
      <c r="K93" s="29">
        <v>834.90000000000009</v>
      </c>
      <c r="L93" s="29">
        <v>911.04</v>
      </c>
      <c r="M93" s="29">
        <v>875.18999999999983</v>
      </c>
      <c r="N93" s="29">
        <v>870.40999999999985</v>
      </c>
      <c r="O93" s="29">
        <v>854.92000000000007</v>
      </c>
      <c r="P93" s="29">
        <v>846.49</v>
      </c>
      <c r="Q93" s="29">
        <v>905.52</v>
      </c>
      <c r="R93" s="29">
        <v>860.98</v>
      </c>
      <c r="S93" s="29">
        <v>827.59999999999991</v>
      </c>
      <c r="T93" s="29">
        <v>810.69</v>
      </c>
      <c r="U93" s="29">
        <v>802.51</v>
      </c>
      <c r="V93" s="29">
        <v>802.29</v>
      </c>
    </row>
    <row r="94" spans="2:24" x14ac:dyDescent="0.25">
      <c r="B94" s="9" t="s">
        <v>47</v>
      </c>
      <c r="C94" s="29">
        <v>-205.16000000000003</v>
      </c>
      <c r="D94" s="29">
        <v>-286.86</v>
      </c>
      <c r="E94" s="29">
        <v>-371.50999999999993</v>
      </c>
      <c r="F94" s="29">
        <v>-450.21999999999997</v>
      </c>
      <c r="G94" s="29">
        <v>-530.3900000000001</v>
      </c>
      <c r="H94" s="29">
        <v>-605.4</v>
      </c>
      <c r="I94" s="29">
        <v>-682.29</v>
      </c>
      <c r="J94" s="29">
        <v>-759.17</v>
      </c>
      <c r="K94" s="29">
        <v>-832.42999999999984</v>
      </c>
      <c r="L94" s="29">
        <v>-904.62999999999977</v>
      </c>
      <c r="M94" s="29">
        <v>-974.94999999999993</v>
      </c>
      <c r="N94" s="29">
        <v>-1040.51</v>
      </c>
      <c r="O94" s="29">
        <v>-1102.5999999999999</v>
      </c>
      <c r="P94" s="29">
        <v>-1164.02</v>
      </c>
      <c r="Q94" s="29">
        <v>-1226.0999999999999</v>
      </c>
      <c r="R94" s="29">
        <v>-1279.3400000000001</v>
      </c>
      <c r="S94" s="29">
        <v>-1326.6899999999998</v>
      </c>
      <c r="T94" s="29">
        <v>-1367.7800000000002</v>
      </c>
      <c r="U94" s="29">
        <v>-1406.9900000000002</v>
      </c>
      <c r="V94" s="29">
        <v>-1446.4800000000002</v>
      </c>
    </row>
    <row r="95" spans="2:24" x14ac:dyDescent="0.25">
      <c r="B95" s="9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2:24" x14ac:dyDescent="0.25">
      <c r="B96" s="9" t="s">
        <v>48</v>
      </c>
      <c r="C96" s="29">
        <v>856.20000000000186</v>
      </c>
      <c r="D96" s="29">
        <v>868.30000000000041</v>
      </c>
      <c r="E96" s="29">
        <v>507.30000000000035</v>
      </c>
      <c r="F96" s="29">
        <v>585.20000000000073</v>
      </c>
      <c r="G96" s="29">
        <v>-10.400000000000318</v>
      </c>
      <c r="H96" s="29">
        <v>-166.09999999999889</v>
      </c>
      <c r="I96" s="29">
        <v>-78.400000000000091</v>
      </c>
      <c r="J96" s="29">
        <v>-122.30000000000109</v>
      </c>
      <c r="K96" s="29">
        <v>-182.79999999999995</v>
      </c>
      <c r="L96" s="29">
        <v>-125.79999999999859</v>
      </c>
      <c r="M96" s="29">
        <v>-155.29999999999995</v>
      </c>
      <c r="N96" s="29">
        <v>-931.5999999999965</v>
      </c>
      <c r="O96" s="29">
        <v>-1350.1000000000004</v>
      </c>
      <c r="P96" s="29">
        <v>-1758.0999999999981</v>
      </c>
      <c r="Q96" s="29">
        <v>-1847.2000000000012</v>
      </c>
      <c r="R96" s="29">
        <v>-1974.0000000000014</v>
      </c>
      <c r="S96" s="29">
        <v>-2759.4999999999986</v>
      </c>
      <c r="T96" s="29">
        <v>-2788.6000000000004</v>
      </c>
      <c r="U96" s="29">
        <v>-2954.2</v>
      </c>
      <c r="V96" s="29">
        <v>-3098.6000000000013</v>
      </c>
    </row>
    <row r="97" spans="2:22" x14ac:dyDescent="0.25">
      <c r="B97" s="9" t="s">
        <v>45</v>
      </c>
      <c r="C97" s="27">
        <v>10926.500000000002</v>
      </c>
      <c r="D97" s="27">
        <v>10945.300000000001</v>
      </c>
      <c r="E97" s="27">
        <v>10578.7</v>
      </c>
      <c r="F97" s="27">
        <v>10665.6</v>
      </c>
      <c r="G97" s="27">
        <v>10100</v>
      </c>
      <c r="H97" s="27">
        <v>9971.1000000000022</v>
      </c>
      <c r="I97" s="27">
        <v>10060.6</v>
      </c>
      <c r="J97" s="27">
        <v>10034.799999999999</v>
      </c>
      <c r="K97" s="27">
        <v>10013.1</v>
      </c>
      <c r="L97" s="27">
        <v>9924.7999999999993</v>
      </c>
      <c r="M97" s="27">
        <v>9912.7999999999993</v>
      </c>
      <c r="N97" s="27">
        <v>9143.9000000000015</v>
      </c>
      <c r="O97" s="27">
        <v>8772.6999999999989</v>
      </c>
      <c r="P97" s="27">
        <v>8388.8000000000011</v>
      </c>
      <c r="Q97" s="27">
        <v>8274.7999999999993</v>
      </c>
      <c r="R97" s="27">
        <v>8231.7999999999993</v>
      </c>
      <c r="S97" s="27">
        <v>7483.1</v>
      </c>
      <c r="T97" s="27">
        <v>7466.4</v>
      </c>
      <c r="U97" s="27">
        <v>7376.6999999999989</v>
      </c>
      <c r="V97" s="27">
        <v>7322.7999999999993</v>
      </c>
    </row>
    <row r="98" spans="2:22" x14ac:dyDescent="0.25">
      <c r="B98" s="9" t="s">
        <v>11</v>
      </c>
      <c r="C98" s="27">
        <v>10129.9</v>
      </c>
      <c r="D98" s="27">
        <v>10224.6</v>
      </c>
      <c r="E98" s="27">
        <v>10310</v>
      </c>
      <c r="F98" s="27">
        <v>10403.299999999999</v>
      </c>
      <c r="G98" s="27">
        <v>10518.5</v>
      </c>
      <c r="H98" s="27">
        <v>10624.2</v>
      </c>
      <c r="I98" s="27">
        <v>10706.5</v>
      </c>
      <c r="J98" s="27">
        <v>10804.5</v>
      </c>
      <c r="K98" s="27">
        <v>10919.5</v>
      </c>
      <c r="L98" s="27">
        <v>10931.099999999999</v>
      </c>
      <c r="M98" s="27">
        <v>11021</v>
      </c>
      <c r="N98" s="27">
        <v>11096.099999999999</v>
      </c>
      <c r="O98" s="27">
        <v>11207.5</v>
      </c>
      <c r="P98" s="27">
        <v>11295</v>
      </c>
      <c r="Q98" s="27">
        <v>11397.1</v>
      </c>
      <c r="R98" s="27">
        <v>11535.7</v>
      </c>
      <c r="S98" s="27">
        <v>11621.699999999999</v>
      </c>
      <c r="T98" s="27">
        <v>11676.5</v>
      </c>
      <c r="U98" s="27">
        <v>11793.199999999999</v>
      </c>
      <c r="V98" s="27">
        <v>11924.6</v>
      </c>
    </row>
    <row r="99" spans="2:22" x14ac:dyDescent="0.25">
      <c r="B99" s="9" t="s">
        <v>46</v>
      </c>
      <c r="C99" s="27">
        <v>-145.6</v>
      </c>
      <c r="D99" s="27">
        <v>-145.6</v>
      </c>
      <c r="E99" s="27">
        <v>-145.6</v>
      </c>
      <c r="F99" s="27">
        <v>-145.6</v>
      </c>
      <c r="G99" s="27">
        <v>-145.6</v>
      </c>
      <c r="H99" s="27">
        <v>-145.6</v>
      </c>
      <c r="I99" s="27">
        <v>-145.6</v>
      </c>
      <c r="J99" s="27">
        <v>-145.6</v>
      </c>
      <c r="K99" s="27">
        <v>-145.6</v>
      </c>
      <c r="L99" s="27">
        <v>-63.300000000000011</v>
      </c>
      <c r="M99" s="27">
        <v>-63.300000000000011</v>
      </c>
      <c r="N99" s="27">
        <v>-63.300000000000011</v>
      </c>
      <c r="O99" s="27">
        <v>-63.300000000000011</v>
      </c>
      <c r="P99" s="27">
        <v>-63.300000000000011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</row>
    <row r="100" spans="2:22" x14ac:dyDescent="0.25">
      <c r="B100" s="9" t="s">
        <v>47</v>
      </c>
      <c r="C100" s="27">
        <v>-205.2</v>
      </c>
      <c r="D100" s="27">
        <v>-293.2</v>
      </c>
      <c r="E100" s="27">
        <v>-384.2</v>
      </c>
      <c r="F100" s="27">
        <v>-468.5</v>
      </c>
      <c r="G100" s="27">
        <v>-553.70000000000005</v>
      </c>
      <c r="H100" s="27">
        <v>-632.6</v>
      </c>
      <c r="I100" s="27">
        <v>-713.09999999999991</v>
      </c>
      <c r="J100" s="27">
        <v>-793</v>
      </c>
      <c r="K100" s="27">
        <v>-869.2</v>
      </c>
      <c r="L100" s="27">
        <v>-943.8</v>
      </c>
      <c r="M100" s="27">
        <v>-1016.2</v>
      </c>
      <c r="N100" s="27">
        <v>-1083.8999999999999</v>
      </c>
      <c r="O100" s="27">
        <v>-1148</v>
      </c>
      <c r="P100" s="27">
        <v>-1211.4000000000001</v>
      </c>
      <c r="Q100" s="27">
        <v>-1275.0999999999999</v>
      </c>
      <c r="R100" s="27">
        <v>-1329.9</v>
      </c>
      <c r="S100" s="27">
        <v>-1379.1</v>
      </c>
      <c r="T100" s="27">
        <v>-1421.5</v>
      </c>
      <c r="U100" s="27">
        <v>-1462.3</v>
      </c>
      <c r="V100" s="27">
        <v>-1503.1999999999998</v>
      </c>
    </row>
    <row r="101" spans="2:22" x14ac:dyDescent="0.25">
      <c r="B101" s="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2:22" x14ac:dyDescent="0.25">
      <c r="B102" s="9" t="s">
        <v>43</v>
      </c>
      <c r="C102" s="27">
        <v>-419.70000000000084</v>
      </c>
      <c r="D102" s="27">
        <v>-437.3199999999996</v>
      </c>
      <c r="E102" s="27">
        <v>-456.03999999999962</v>
      </c>
      <c r="F102" s="27">
        <v>-457.02000000000032</v>
      </c>
      <c r="G102" s="27">
        <v>-13.76999999999839</v>
      </c>
      <c r="H102" s="27">
        <v>26.459999999999582</v>
      </c>
      <c r="I102" s="27">
        <v>18.590000000000373</v>
      </c>
      <c r="J102" s="27">
        <v>25.360000000000355</v>
      </c>
      <c r="K102" s="27">
        <v>-76.139999999999304</v>
      </c>
      <c r="L102" s="27">
        <v>-77.809999999997899</v>
      </c>
      <c r="M102" s="27">
        <v>-109.19999999999891</v>
      </c>
      <c r="N102" s="27">
        <v>-109.55000000000041</v>
      </c>
      <c r="O102" s="27">
        <v>-108.92999999999779</v>
      </c>
      <c r="P102" s="27">
        <v>-113.05000000000018</v>
      </c>
      <c r="Q102" s="27">
        <v>-112.92999999999893</v>
      </c>
      <c r="R102" s="27">
        <v>-114.49999999999955</v>
      </c>
      <c r="S102" s="27">
        <v>-115.29000000000042</v>
      </c>
      <c r="T102" s="27">
        <v>-115.53999999999951</v>
      </c>
      <c r="U102" s="27">
        <v>-115.57999999999925</v>
      </c>
      <c r="V102" s="27">
        <v>-61.929999999999382</v>
      </c>
    </row>
    <row r="103" spans="2:22" x14ac:dyDescent="0.25">
      <c r="B103" s="9" t="s">
        <v>45</v>
      </c>
      <c r="C103" s="27">
        <v>-1021.5300000000007</v>
      </c>
      <c r="D103" s="27">
        <v>-1033.6499999999996</v>
      </c>
      <c r="E103" s="27">
        <v>-1081.6599999999999</v>
      </c>
      <c r="F103" s="27">
        <v>-1079.4300000000003</v>
      </c>
      <c r="G103" s="27">
        <v>-1074.9299999999985</v>
      </c>
      <c r="H103" s="27">
        <v>-1070.3500000000004</v>
      </c>
      <c r="I103" s="27">
        <v>-1065.4799999999996</v>
      </c>
      <c r="J103" s="27">
        <v>-1060.9899999999998</v>
      </c>
      <c r="K103" s="27">
        <v>-1056.6399999999994</v>
      </c>
      <c r="L103" s="27">
        <v>-1052.1499999999978</v>
      </c>
      <c r="M103" s="27">
        <v>-1047.6899999999987</v>
      </c>
      <c r="N103" s="27">
        <v>-1043.2600000000002</v>
      </c>
      <c r="O103" s="27">
        <v>-1027.1499999999978</v>
      </c>
      <c r="P103" s="27">
        <v>-1022.8400000000001</v>
      </c>
      <c r="Q103" s="27">
        <v>-1018.4499999999989</v>
      </c>
      <c r="R103" s="27">
        <v>-975.47999999999956</v>
      </c>
      <c r="S103" s="27">
        <v>-942.89000000000033</v>
      </c>
      <c r="T103" s="27">
        <v>-926.22999999999956</v>
      </c>
      <c r="U103" s="27">
        <v>-918.08999999999924</v>
      </c>
      <c r="V103" s="27">
        <v>-864.21999999999935</v>
      </c>
    </row>
    <row r="104" spans="2:22" x14ac:dyDescent="0.25">
      <c r="B104" s="9" t="s">
        <v>11</v>
      </c>
      <c r="C104" s="27">
        <v>33.694486587875872</v>
      </c>
      <c r="D104" s="27">
        <v>52.304102917940327</v>
      </c>
      <c r="E104" s="27">
        <v>74.128523300460074</v>
      </c>
      <c r="F104" s="27">
        <v>82.70289016379138</v>
      </c>
      <c r="G104" s="27">
        <v>89.16189937895615</v>
      </c>
      <c r="H104" s="27">
        <v>94.096773010629477</v>
      </c>
      <c r="I104" s="27">
        <v>97.777574115792959</v>
      </c>
      <c r="J104" s="27">
        <v>102.09310521247971</v>
      </c>
      <c r="K104" s="27">
        <v>108.72525369326468</v>
      </c>
      <c r="L104" s="27">
        <v>117.61456330763576</v>
      </c>
      <c r="M104" s="27">
        <v>127.33835095933136</v>
      </c>
      <c r="N104" s="27">
        <v>137.99838213035582</v>
      </c>
      <c r="O104" s="27">
        <v>149.71356474065396</v>
      </c>
      <c r="P104" s="27">
        <v>162.62362518677946</v>
      </c>
      <c r="Q104" s="27">
        <v>176.8936774092017</v>
      </c>
      <c r="R104" s="27">
        <v>192.71991463108679</v>
      </c>
      <c r="S104" s="27">
        <v>210.33671413547927</v>
      </c>
      <c r="T104" s="27">
        <v>230.02552248698885</v>
      </c>
      <c r="U104" s="27">
        <v>252.12598638770032</v>
      </c>
      <c r="V104" s="27">
        <v>277.04991852513012</v>
      </c>
    </row>
    <row r="105" spans="2:22" x14ac:dyDescent="0.25">
      <c r="B105" s="9" t="s">
        <v>46</v>
      </c>
      <c r="C105" s="27">
        <v>601.82999999999981</v>
      </c>
      <c r="D105" s="27">
        <v>596.33000000000004</v>
      </c>
      <c r="E105" s="27">
        <v>625.62000000000023</v>
      </c>
      <c r="F105" s="27">
        <v>622.41</v>
      </c>
      <c r="G105" s="27">
        <v>1061.1600000000001</v>
      </c>
      <c r="H105" s="27">
        <v>1096.81</v>
      </c>
      <c r="I105" s="27">
        <v>1084.07</v>
      </c>
      <c r="J105" s="27">
        <v>1086.3500000000001</v>
      </c>
      <c r="K105" s="27">
        <v>980.50000000000011</v>
      </c>
      <c r="L105" s="27">
        <v>974.33999999999992</v>
      </c>
      <c r="M105" s="27">
        <v>938.48999999999978</v>
      </c>
      <c r="N105" s="27">
        <v>933.70999999999981</v>
      </c>
      <c r="O105" s="27">
        <v>918.22</v>
      </c>
      <c r="P105" s="27">
        <v>909.79</v>
      </c>
      <c r="Q105" s="27">
        <v>905.52</v>
      </c>
      <c r="R105" s="27">
        <v>860.98</v>
      </c>
      <c r="S105" s="27">
        <v>827.59999999999991</v>
      </c>
      <c r="T105" s="27">
        <v>810.69</v>
      </c>
      <c r="U105" s="27">
        <v>802.51</v>
      </c>
      <c r="V105" s="27">
        <v>802.29</v>
      </c>
    </row>
    <row r="106" spans="2:22" x14ac:dyDescent="0.25">
      <c r="B106" s="9" t="s">
        <v>47</v>
      </c>
      <c r="C106" s="27">
        <v>3.999999999996362E-2</v>
      </c>
      <c r="D106" s="27">
        <v>6.339999999999975</v>
      </c>
      <c r="E106" s="27">
        <v>12.690000000000055</v>
      </c>
      <c r="F106" s="27">
        <v>18.28000000000003</v>
      </c>
      <c r="G106" s="27">
        <v>23.309999999999945</v>
      </c>
      <c r="H106" s="27">
        <v>27.200000000000045</v>
      </c>
      <c r="I106" s="27">
        <v>30.809999999999945</v>
      </c>
      <c r="J106" s="27">
        <v>33.830000000000041</v>
      </c>
      <c r="K106" s="27">
        <v>36.770000000000209</v>
      </c>
      <c r="L106" s="27">
        <v>39.170000000000186</v>
      </c>
      <c r="M106" s="27">
        <v>41.250000000000114</v>
      </c>
      <c r="N106" s="27">
        <v>43.389999999999873</v>
      </c>
      <c r="O106" s="27">
        <v>45.400000000000091</v>
      </c>
      <c r="P106" s="27">
        <v>47.380000000000109</v>
      </c>
      <c r="Q106" s="27">
        <v>49</v>
      </c>
      <c r="R106" s="27">
        <v>50.559999999999945</v>
      </c>
      <c r="S106" s="27">
        <v>52.410000000000082</v>
      </c>
      <c r="T106" s="27">
        <v>53.7199999999998</v>
      </c>
      <c r="U106" s="27">
        <v>55.309999999999718</v>
      </c>
      <c r="V106" s="27">
        <v>56.719999999999573</v>
      </c>
    </row>
    <row r="107" spans="2:22" x14ac:dyDescent="0.25">
      <c r="B107" s="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4"/>
  <sheetViews>
    <sheetView workbookViewId="0"/>
  </sheetViews>
  <sheetFormatPr defaultRowHeight="15" x14ac:dyDescent="0.25"/>
  <cols>
    <col min="1" max="1" width="4.7109375" style="39" customWidth="1"/>
    <col min="2" max="2" width="35.7109375" style="39" customWidth="1"/>
    <col min="3" max="3" width="8.140625" style="39" customWidth="1"/>
    <col min="4" max="4" width="8.28515625" style="39" customWidth="1"/>
    <col min="5" max="5" width="8" style="39" customWidth="1"/>
    <col min="6" max="6" width="9" style="39" customWidth="1"/>
    <col min="7" max="7" width="8.42578125" style="39" customWidth="1"/>
    <col min="8" max="10" width="8.28515625" style="39" customWidth="1"/>
    <col min="11" max="11" width="8" style="39" customWidth="1"/>
    <col min="12" max="23" width="8.28515625" style="39" customWidth="1"/>
    <col min="24" max="16384" width="9.140625" style="39"/>
  </cols>
  <sheetData>
    <row r="1" spans="2:22" x14ac:dyDescent="0.25">
      <c r="C1" s="9"/>
      <c r="D1" s="40"/>
      <c r="E1" s="40"/>
      <c r="F1" s="40"/>
    </row>
    <row r="2" spans="2:22" ht="15.75" x14ac:dyDescent="0.25">
      <c r="B2" s="1"/>
      <c r="C2" s="2" t="s">
        <v>51</v>
      </c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x14ac:dyDescent="0.25">
      <c r="B3" s="4"/>
      <c r="C3" s="5" t="s">
        <v>0</v>
      </c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x14ac:dyDescent="0.25">
      <c r="B4" s="7"/>
      <c r="C4" s="8"/>
      <c r="D4" s="8"/>
      <c r="E4" s="43"/>
      <c r="F4" s="43"/>
      <c r="G4" s="43"/>
      <c r="H4" s="43"/>
      <c r="I4" s="43"/>
      <c r="J4" s="8"/>
      <c r="K4" s="43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x14ac:dyDescent="0.25">
      <c r="B5" s="9" t="s">
        <v>1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>
        <v>2022</v>
      </c>
      <c r="I5" s="10">
        <v>2023</v>
      </c>
      <c r="J5" s="10">
        <v>2024</v>
      </c>
      <c r="K5" s="10">
        <v>2025</v>
      </c>
      <c r="L5" s="10">
        <v>2026</v>
      </c>
      <c r="M5" s="10">
        <v>2027</v>
      </c>
      <c r="N5" s="10">
        <v>2028</v>
      </c>
      <c r="O5" s="10">
        <v>2029</v>
      </c>
      <c r="P5" s="10">
        <v>2030</v>
      </c>
      <c r="Q5" s="10">
        <v>2031</v>
      </c>
      <c r="R5" s="10">
        <v>2032</v>
      </c>
      <c r="S5" s="10">
        <v>2033</v>
      </c>
      <c r="T5" s="10">
        <v>2034</v>
      </c>
      <c r="U5" s="10">
        <v>2035</v>
      </c>
      <c r="V5" s="10">
        <v>2036</v>
      </c>
    </row>
    <row r="6" spans="2:22" x14ac:dyDescent="0.25"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2:22" x14ac:dyDescent="0.25">
      <c r="B7" s="11" t="s">
        <v>3</v>
      </c>
      <c r="C7" s="12">
        <v>6513.52</v>
      </c>
      <c r="D7" s="12">
        <v>6513.52</v>
      </c>
      <c r="E7" s="12">
        <v>6233.52</v>
      </c>
      <c r="F7" s="12">
        <v>6233.52</v>
      </c>
      <c r="G7" s="12">
        <v>5846.52</v>
      </c>
      <c r="H7" s="12">
        <v>5846.52</v>
      </c>
      <c r="I7" s="12">
        <v>5846.52</v>
      </c>
      <c r="J7" s="12">
        <v>5846.52</v>
      </c>
      <c r="K7" s="12">
        <v>5842.7200000000012</v>
      </c>
      <c r="L7" s="12">
        <v>5753.35</v>
      </c>
      <c r="M7" s="12">
        <v>5753.35</v>
      </c>
      <c r="N7" s="12">
        <v>4991.3500000000004</v>
      </c>
      <c r="O7" s="12">
        <v>4991.3500000000004</v>
      </c>
      <c r="P7" s="12">
        <v>4634.3500000000013</v>
      </c>
      <c r="Q7" s="12">
        <v>4556.5700000000006</v>
      </c>
      <c r="R7" s="12">
        <v>4556.5700000000006</v>
      </c>
      <c r="S7" s="12">
        <v>4199.7700000000004</v>
      </c>
      <c r="T7" s="12">
        <v>4199.7700000000004</v>
      </c>
      <c r="U7" s="12">
        <v>4118.2299999999996</v>
      </c>
      <c r="V7" s="12">
        <v>4118.2299999999996</v>
      </c>
    </row>
    <row r="8" spans="2:22" x14ac:dyDescent="0.25">
      <c r="B8" s="11" t="s">
        <v>4</v>
      </c>
      <c r="C8" s="12">
        <v>71.34</v>
      </c>
      <c r="D8" s="12">
        <v>72.27</v>
      </c>
      <c r="E8" s="12">
        <v>72.27</v>
      </c>
      <c r="F8" s="12">
        <v>72.27</v>
      </c>
      <c r="G8" s="12">
        <v>72.27</v>
      </c>
      <c r="H8" s="12">
        <v>72.27</v>
      </c>
      <c r="I8" s="12">
        <v>72.27</v>
      </c>
      <c r="J8" s="12">
        <v>72.27</v>
      </c>
      <c r="K8" s="12">
        <v>72.27</v>
      </c>
      <c r="L8" s="12">
        <v>72.27</v>
      </c>
      <c r="M8" s="12">
        <v>72.27</v>
      </c>
      <c r="N8" s="12">
        <v>72.27</v>
      </c>
      <c r="O8" s="12">
        <v>72.27</v>
      </c>
      <c r="P8" s="12">
        <v>72.27</v>
      </c>
      <c r="Q8" s="12">
        <v>72.27</v>
      </c>
      <c r="R8" s="12">
        <v>72.27</v>
      </c>
      <c r="S8" s="12">
        <v>72.27</v>
      </c>
      <c r="T8" s="12">
        <v>72.27</v>
      </c>
      <c r="U8" s="12">
        <v>72.27</v>
      </c>
      <c r="V8" s="12">
        <v>72.27</v>
      </c>
    </row>
    <row r="9" spans="2:22" x14ac:dyDescent="0.25">
      <c r="B9" s="11" t="s">
        <v>5</v>
      </c>
      <c r="C9" s="12">
        <v>201.43000000000004</v>
      </c>
      <c r="D9" s="12">
        <v>201.42000000000004</v>
      </c>
      <c r="E9" s="12">
        <v>201.42000000000004</v>
      </c>
      <c r="F9" s="12">
        <v>198.76000000000005</v>
      </c>
      <c r="G9" s="12">
        <v>191.01</v>
      </c>
      <c r="H9" s="12">
        <v>191.01</v>
      </c>
      <c r="I9" s="12">
        <v>191</v>
      </c>
      <c r="J9" s="12">
        <v>191</v>
      </c>
      <c r="K9" s="12">
        <v>190.99</v>
      </c>
      <c r="L9" s="12">
        <v>180.8</v>
      </c>
      <c r="M9" s="12">
        <v>180.79000000000002</v>
      </c>
      <c r="N9" s="12">
        <v>180.78000000000003</v>
      </c>
      <c r="O9" s="12">
        <v>165.14000000000001</v>
      </c>
      <c r="P9" s="12">
        <v>127.05000000000001</v>
      </c>
      <c r="Q9" s="12">
        <v>127.05000000000001</v>
      </c>
      <c r="R9" s="12">
        <v>127.03999999999999</v>
      </c>
      <c r="S9" s="12">
        <v>127.03999999999999</v>
      </c>
      <c r="T9" s="12">
        <v>127.03</v>
      </c>
      <c r="U9" s="12">
        <v>127.03</v>
      </c>
      <c r="V9" s="12">
        <v>127.02000000000001</v>
      </c>
    </row>
    <row r="10" spans="2:22" x14ac:dyDescent="0.25">
      <c r="B10" s="11" t="s">
        <v>57</v>
      </c>
      <c r="C10" s="12">
        <v>734.06000000000006</v>
      </c>
      <c r="D10" s="12">
        <v>734.06000000000006</v>
      </c>
      <c r="E10" s="12">
        <v>734.06000000000006</v>
      </c>
      <c r="F10" s="12">
        <v>734.06000000000006</v>
      </c>
      <c r="G10" s="12">
        <v>234.59</v>
      </c>
      <c r="H10" s="12">
        <v>234.59</v>
      </c>
      <c r="I10" s="12">
        <v>234.59</v>
      </c>
      <c r="J10" s="12">
        <v>121.37</v>
      </c>
      <c r="K10" s="12">
        <v>121.37</v>
      </c>
      <c r="L10" s="12">
        <v>121.37</v>
      </c>
      <c r="M10" s="12">
        <v>121.37</v>
      </c>
      <c r="N10" s="12">
        <v>121.37</v>
      </c>
      <c r="O10" s="12">
        <v>121.37</v>
      </c>
      <c r="P10" s="12">
        <v>121.37</v>
      </c>
      <c r="Q10" s="12">
        <v>121.37</v>
      </c>
      <c r="R10" s="12">
        <v>121.37</v>
      </c>
      <c r="S10" s="12">
        <v>121.37</v>
      </c>
      <c r="T10" s="12">
        <v>121.37</v>
      </c>
      <c r="U10" s="12">
        <v>121.37</v>
      </c>
      <c r="V10" s="12">
        <v>121.37</v>
      </c>
    </row>
    <row r="11" spans="2:22" x14ac:dyDescent="0.25">
      <c r="B11" s="11" t="s">
        <v>6</v>
      </c>
      <c r="C11" s="12">
        <v>646.79000000000008</v>
      </c>
      <c r="D11" s="12">
        <v>688.11</v>
      </c>
      <c r="E11" s="12">
        <v>679.55000000000007</v>
      </c>
      <c r="F11" s="12">
        <v>676.35000000000014</v>
      </c>
      <c r="G11" s="12">
        <v>668.11999999999989</v>
      </c>
      <c r="H11" s="12">
        <v>658.01999999999987</v>
      </c>
      <c r="I11" s="12">
        <v>604.11000000000013</v>
      </c>
      <c r="J11" s="12">
        <v>600.24999999999989</v>
      </c>
      <c r="K11" s="12">
        <v>595.08999999999992</v>
      </c>
      <c r="L11" s="12">
        <v>591.2299999999999</v>
      </c>
      <c r="M11" s="12">
        <v>587.62</v>
      </c>
      <c r="N11" s="12">
        <v>580.29999999999995</v>
      </c>
      <c r="O11" s="12">
        <v>576.72</v>
      </c>
      <c r="P11" s="12">
        <v>573.12999999999988</v>
      </c>
      <c r="Q11" s="12">
        <v>569.64</v>
      </c>
      <c r="R11" s="12">
        <v>558.96999999999991</v>
      </c>
      <c r="S11" s="12">
        <v>514.01999999999987</v>
      </c>
      <c r="T11" s="12">
        <v>510.62999999999988</v>
      </c>
      <c r="U11" s="12">
        <v>492.55</v>
      </c>
      <c r="V11" s="12">
        <v>108.79</v>
      </c>
    </row>
    <row r="12" spans="2:22" x14ac:dyDescent="0.25">
      <c r="B12" s="11" t="s">
        <v>7</v>
      </c>
      <c r="C12" s="12">
        <v>21.2</v>
      </c>
      <c r="D12" s="12">
        <v>21.2</v>
      </c>
      <c r="E12" s="12">
        <v>21.2</v>
      </c>
      <c r="F12" s="12">
        <v>21.2</v>
      </c>
      <c r="G12" s="12">
        <v>21.2</v>
      </c>
      <c r="H12" s="12">
        <v>21.2</v>
      </c>
      <c r="I12" s="12">
        <v>21.2</v>
      </c>
      <c r="J12" s="12">
        <v>21.2</v>
      </c>
      <c r="K12" s="12">
        <v>21.2</v>
      </c>
      <c r="L12" s="12">
        <v>21.2</v>
      </c>
      <c r="M12" s="12">
        <v>21.2</v>
      </c>
      <c r="N12" s="12">
        <v>21.2</v>
      </c>
      <c r="O12" s="12">
        <v>21.2</v>
      </c>
      <c r="P12" s="12">
        <v>21.2</v>
      </c>
      <c r="Q12" s="12">
        <v>21.2</v>
      </c>
      <c r="R12" s="12">
        <v>21.2</v>
      </c>
      <c r="S12" s="12">
        <v>21.2</v>
      </c>
      <c r="T12" s="12">
        <v>21.2</v>
      </c>
      <c r="U12" s="12">
        <v>21.2</v>
      </c>
      <c r="V12" s="12">
        <v>21.2</v>
      </c>
    </row>
    <row r="13" spans="2:22" x14ac:dyDescent="0.25">
      <c r="B13" s="11" t="s">
        <v>58</v>
      </c>
      <c r="C13" s="12">
        <v>-170.01999999999998</v>
      </c>
      <c r="D13" s="12">
        <v>-170.01999999999998</v>
      </c>
      <c r="E13" s="12">
        <v>-170.01999999999998</v>
      </c>
      <c r="F13" s="12">
        <v>-170.01999999999998</v>
      </c>
      <c r="G13" s="12">
        <v>-170.01999999999998</v>
      </c>
      <c r="H13" s="12">
        <v>-170.01999999999998</v>
      </c>
      <c r="I13" s="12">
        <v>-170.01999999999998</v>
      </c>
      <c r="J13" s="12">
        <v>-145.6</v>
      </c>
      <c r="K13" s="12">
        <v>-145.6</v>
      </c>
      <c r="L13" s="12">
        <v>-63.300000000000011</v>
      </c>
      <c r="M13" s="12">
        <v>-63.300000000000011</v>
      </c>
      <c r="N13" s="12">
        <v>-63.300000000000011</v>
      </c>
      <c r="O13" s="12">
        <v>-63.300000000000011</v>
      </c>
      <c r="P13" s="12">
        <v>-63.300000000000011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</row>
    <row r="14" spans="2:22" x14ac:dyDescent="0.25">
      <c r="B14" s="11" t="s">
        <v>8</v>
      </c>
      <c r="C14" s="12">
        <v>-37.199999999999996</v>
      </c>
      <c r="D14" s="12">
        <v>-37.199999999999996</v>
      </c>
      <c r="E14" s="12">
        <v>-37.199999999999996</v>
      </c>
      <c r="F14" s="12">
        <v>-37.199999999999996</v>
      </c>
      <c r="G14" s="12">
        <v>-37.199999999999996</v>
      </c>
      <c r="H14" s="12">
        <v>-37.199999999999996</v>
      </c>
      <c r="I14" s="12">
        <v>-37.199999999999996</v>
      </c>
      <c r="J14" s="12">
        <v>-37.199999999999996</v>
      </c>
      <c r="K14" s="12">
        <v>-37.199999999999996</v>
      </c>
      <c r="L14" s="12">
        <v>-37.199999999999996</v>
      </c>
      <c r="M14" s="12">
        <v>-37.199999999999996</v>
      </c>
      <c r="N14" s="12">
        <v>-37.199999999999996</v>
      </c>
      <c r="O14" s="12">
        <v>-37.199999999999996</v>
      </c>
      <c r="P14" s="12">
        <v>-37.199999999999996</v>
      </c>
      <c r="Q14" s="12">
        <v>-37.199999999999996</v>
      </c>
      <c r="R14" s="12">
        <v>-37.199999999999996</v>
      </c>
      <c r="S14" s="12">
        <v>-37.199999999999996</v>
      </c>
      <c r="T14" s="12">
        <v>-37.199999999999996</v>
      </c>
      <c r="U14" s="12">
        <v>-37.199999999999996</v>
      </c>
      <c r="V14" s="12">
        <v>-37.199999999999996</v>
      </c>
    </row>
    <row r="15" spans="2:22" x14ac:dyDescent="0.25">
      <c r="B15" s="13" t="s">
        <v>9</v>
      </c>
      <c r="C15" s="14">
        <v>7981.1200000000017</v>
      </c>
      <c r="D15" s="14">
        <v>8023.3600000000015</v>
      </c>
      <c r="E15" s="14">
        <v>7734.800000000002</v>
      </c>
      <c r="F15" s="14">
        <v>7728.9400000000014</v>
      </c>
      <c r="G15" s="14">
        <v>6826.4900000000007</v>
      </c>
      <c r="H15" s="14">
        <v>6816.39</v>
      </c>
      <c r="I15" s="14">
        <v>6762.4700000000021</v>
      </c>
      <c r="J15" s="14">
        <v>6669.81</v>
      </c>
      <c r="K15" s="14">
        <v>6660.8400000000011</v>
      </c>
      <c r="L15" s="14">
        <v>6639.72</v>
      </c>
      <c r="M15" s="14">
        <v>6636.1</v>
      </c>
      <c r="N15" s="14">
        <v>5866.77</v>
      </c>
      <c r="O15" s="14">
        <v>5847.5500000000011</v>
      </c>
      <c r="P15" s="14">
        <v>5448.8700000000017</v>
      </c>
      <c r="Q15" s="14">
        <v>5430.9000000000015</v>
      </c>
      <c r="R15" s="14">
        <v>5420.2200000000012</v>
      </c>
      <c r="S15" s="14">
        <v>5018.47</v>
      </c>
      <c r="T15" s="14">
        <v>5015.0700000000006</v>
      </c>
      <c r="U15" s="14">
        <v>4915.45</v>
      </c>
      <c r="V15" s="14">
        <v>4531.68</v>
      </c>
    </row>
    <row r="16" spans="2:22" x14ac:dyDescent="0.25">
      <c r="B16" s="11"/>
      <c r="C16" s="15"/>
      <c r="D16" s="15"/>
      <c r="E16" s="42"/>
      <c r="F16" s="42"/>
      <c r="G16" s="42"/>
      <c r="H16" s="42"/>
      <c r="I16" s="42"/>
      <c r="J16" s="15"/>
      <c r="K16" s="4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x14ac:dyDescent="0.25">
      <c r="B17" s="13" t="s">
        <v>10</v>
      </c>
      <c r="C17" s="14">
        <v>7981.1200000000017</v>
      </c>
      <c r="D17" s="14">
        <v>8023.3600000000015</v>
      </c>
      <c r="E17" s="14">
        <v>7734.800000000002</v>
      </c>
      <c r="F17" s="14">
        <v>7728.9400000000014</v>
      </c>
      <c r="G17" s="14">
        <v>6826.4900000000007</v>
      </c>
      <c r="H17" s="14">
        <v>6816.39</v>
      </c>
      <c r="I17" s="14">
        <v>6762.4700000000021</v>
      </c>
      <c r="J17" s="14">
        <v>6669.81</v>
      </c>
      <c r="K17" s="14">
        <v>6660.8400000000011</v>
      </c>
      <c r="L17" s="14">
        <v>6639.72</v>
      </c>
      <c r="M17" s="14">
        <v>6636.1</v>
      </c>
      <c r="N17" s="14">
        <v>5866.77</v>
      </c>
      <c r="O17" s="14">
        <v>5847.5500000000011</v>
      </c>
      <c r="P17" s="14">
        <v>5448.8700000000017</v>
      </c>
      <c r="Q17" s="14">
        <v>5430.9000000000015</v>
      </c>
      <c r="R17" s="14">
        <v>5420.2200000000012</v>
      </c>
      <c r="S17" s="14">
        <v>5018.47</v>
      </c>
      <c r="T17" s="14">
        <v>5015.0700000000006</v>
      </c>
      <c r="U17" s="14">
        <v>4915.45</v>
      </c>
      <c r="V17" s="14">
        <v>4531.68</v>
      </c>
    </row>
    <row r="18" spans="2:22" x14ac:dyDescent="0.25">
      <c r="B18" s="13"/>
      <c r="C18" s="15"/>
      <c r="D18" s="15"/>
      <c r="E18" s="42"/>
      <c r="F18" s="42"/>
      <c r="G18" s="42"/>
      <c r="H18" s="42"/>
      <c r="I18" s="42"/>
      <c r="J18" s="15"/>
      <c r="K18" s="4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x14ac:dyDescent="0.25">
      <c r="B19" s="11" t="s">
        <v>11</v>
      </c>
      <c r="C19" s="12">
        <v>5550.2882951933252</v>
      </c>
      <c r="D19" s="12">
        <v>5617.1128146070569</v>
      </c>
      <c r="E19" s="12">
        <v>5685.8773146191079</v>
      </c>
      <c r="F19" s="12">
        <v>5597.4203664421866</v>
      </c>
      <c r="G19" s="12">
        <v>5769.5583556053925</v>
      </c>
      <c r="H19" s="12">
        <v>5847.4693148453698</v>
      </c>
      <c r="I19" s="12">
        <v>5923.4367712302264</v>
      </c>
      <c r="J19" s="12">
        <v>5956.3976737106941</v>
      </c>
      <c r="K19" s="12">
        <v>5919.3624515200672</v>
      </c>
      <c r="L19" s="12">
        <v>5923.9227217532252</v>
      </c>
      <c r="M19" s="12">
        <v>6080.9603109075833</v>
      </c>
      <c r="N19" s="12">
        <v>6167.7105680560417</v>
      </c>
      <c r="O19" s="12">
        <v>6251.815295470733</v>
      </c>
      <c r="P19" s="12">
        <v>6313.7242345805025</v>
      </c>
      <c r="Q19" s="12">
        <v>6243.1969303708647</v>
      </c>
      <c r="R19" s="12">
        <v>6439.5050744807213</v>
      </c>
      <c r="S19" s="12">
        <v>6517.4354542784749</v>
      </c>
      <c r="T19" s="12">
        <v>6600.5936695870787</v>
      </c>
      <c r="U19" s="12">
        <v>6692.1088224889354</v>
      </c>
      <c r="V19" s="12">
        <v>6721.0394413488066</v>
      </c>
    </row>
    <row r="20" spans="2:22" x14ac:dyDescent="0.25">
      <c r="B20" s="11" t="s">
        <v>12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x14ac:dyDescent="0.25">
      <c r="B21" s="16" t="s">
        <v>13</v>
      </c>
      <c r="C21" s="12">
        <v>-10.788295193325286</v>
      </c>
      <c r="D21" s="12">
        <v>-16.812814607057792</v>
      </c>
      <c r="E21" s="12">
        <v>-23.877314619107505</v>
      </c>
      <c r="F21" s="12">
        <v>-28.420366442186729</v>
      </c>
      <c r="G21" s="12">
        <v>-30.558355605393803</v>
      </c>
      <c r="H21" s="12">
        <v>-32.169314845369811</v>
      </c>
      <c r="I21" s="12">
        <v>-33.33677123022705</v>
      </c>
      <c r="J21" s="12">
        <v>-34.697673710694559</v>
      </c>
      <c r="K21" s="12">
        <v>-36.862451520066955</v>
      </c>
      <c r="L21" s="12">
        <v>-39.822721753224712</v>
      </c>
      <c r="M21" s="12">
        <v>-43.060310907582483</v>
      </c>
      <c r="N21" s="12">
        <v>-46.610568056039945</v>
      </c>
      <c r="O21" s="12">
        <v>-50.515295470733761</v>
      </c>
      <c r="P21" s="12">
        <v>-54.824234580502903</v>
      </c>
      <c r="Q21" s="12">
        <v>-59.596930370865543</v>
      </c>
      <c r="R21" s="12">
        <v>-64.905074480721709</v>
      </c>
      <c r="S21" s="12">
        <v>-70.83545427847443</v>
      </c>
      <c r="T21" s="12">
        <v>-77.493669587079637</v>
      </c>
      <c r="U21" s="12">
        <v>-85.008822488935564</v>
      </c>
      <c r="V21" s="12">
        <v>-93.539441348806704</v>
      </c>
    </row>
    <row r="22" spans="2:22" x14ac:dyDescent="0.25">
      <c r="B22" s="16" t="s">
        <v>14</v>
      </c>
      <c r="C22" s="12">
        <v>-195.04000000000002</v>
      </c>
      <c r="D22" s="12">
        <v>-195.04000000000002</v>
      </c>
      <c r="E22" s="12">
        <v>-195.04000000000002</v>
      </c>
      <c r="F22" s="12">
        <v>-195.04000000000002</v>
      </c>
      <c r="G22" s="12">
        <v>-195.04000000000002</v>
      </c>
      <c r="H22" s="12">
        <v>-195.04000000000002</v>
      </c>
      <c r="I22" s="12">
        <v>-195.04000000000002</v>
      </c>
      <c r="J22" s="12">
        <v>-195.04000000000002</v>
      </c>
      <c r="K22" s="12">
        <v>-195.04000000000002</v>
      </c>
      <c r="L22" s="12">
        <v>-195.04000000000002</v>
      </c>
      <c r="M22" s="12">
        <v>-195.04000000000002</v>
      </c>
      <c r="N22" s="12">
        <v>-195.04000000000002</v>
      </c>
      <c r="O22" s="12">
        <v>-195.04000000000002</v>
      </c>
      <c r="P22" s="12">
        <v>-195.04000000000002</v>
      </c>
      <c r="Q22" s="12">
        <v>-195.04000000000002</v>
      </c>
      <c r="R22" s="12">
        <v>-195.04000000000002</v>
      </c>
      <c r="S22" s="12">
        <v>-195.04000000000002</v>
      </c>
      <c r="T22" s="12">
        <v>-195.04000000000002</v>
      </c>
      <c r="U22" s="12">
        <v>-195.04000000000002</v>
      </c>
      <c r="V22" s="12">
        <v>-195.04000000000002</v>
      </c>
    </row>
    <row r="23" spans="2:22" x14ac:dyDescent="0.25">
      <c r="B23" s="16" t="s">
        <v>50</v>
      </c>
      <c r="C23" s="12">
        <v>-91.98</v>
      </c>
      <c r="D23" s="12">
        <v>-131.54000000000002</v>
      </c>
      <c r="E23" s="12">
        <v>-173.38</v>
      </c>
      <c r="F23" s="12">
        <v>-212.97999999999996</v>
      </c>
      <c r="G23" s="12">
        <v>-255.92000000000002</v>
      </c>
      <c r="H23" s="12">
        <v>-297.35000000000002</v>
      </c>
      <c r="I23" s="12">
        <v>-340.22</v>
      </c>
      <c r="J23" s="12">
        <v>-383.34999999999991</v>
      </c>
      <c r="K23" s="12">
        <v>-425.49</v>
      </c>
      <c r="L23" s="12">
        <v>-469.24</v>
      </c>
      <c r="M23" s="12">
        <v>-511.02</v>
      </c>
      <c r="N23" s="12">
        <v>-549.9</v>
      </c>
      <c r="O23" s="12">
        <v>-587.15</v>
      </c>
      <c r="P23" s="12">
        <v>-624.03</v>
      </c>
      <c r="Q23" s="12">
        <v>-661.08999999999992</v>
      </c>
      <c r="R23" s="12">
        <v>-691.94999999999993</v>
      </c>
      <c r="S23" s="12">
        <v>-719.29000000000019</v>
      </c>
      <c r="T23" s="12">
        <v>-742.48</v>
      </c>
      <c r="U23" s="12">
        <v>-764.13</v>
      </c>
      <c r="V23" s="12">
        <v>-786.2600000000001</v>
      </c>
    </row>
    <row r="24" spans="2:22" x14ac:dyDescent="0.25">
      <c r="B24" s="13" t="s">
        <v>16</v>
      </c>
      <c r="C24" s="14">
        <v>5252.4800000000005</v>
      </c>
      <c r="D24" s="14">
        <v>5273.7199999999993</v>
      </c>
      <c r="E24" s="14">
        <v>5293.58</v>
      </c>
      <c r="F24" s="14">
        <v>5160.9800000000005</v>
      </c>
      <c r="G24" s="14">
        <v>5288.0399999999991</v>
      </c>
      <c r="H24" s="14">
        <v>5322.91</v>
      </c>
      <c r="I24" s="14">
        <v>5354.8399999999992</v>
      </c>
      <c r="J24" s="14">
        <v>5343.3099999999995</v>
      </c>
      <c r="K24" s="14">
        <v>5261.97</v>
      </c>
      <c r="L24" s="14">
        <v>5219.8200000000006</v>
      </c>
      <c r="M24" s="14">
        <v>5331.84</v>
      </c>
      <c r="N24" s="14">
        <v>5376.1600000000017</v>
      </c>
      <c r="O24" s="14">
        <v>5419.11</v>
      </c>
      <c r="P24" s="14">
        <v>5439.83</v>
      </c>
      <c r="Q24" s="14">
        <v>5327.4699999999993</v>
      </c>
      <c r="R24" s="14">
        <v>5487.61</v>
      </c>
      <c r="S24" s="14">
        <v>5532.27</v>
      </c>
      <c r="T24" s="14">
        <v>5585.58</v>
      </c>
      <c r="U24" s="14">
        <v>5647.9299999999994</v>
      </c>
      <c r="V24" s="14">
        <v>5646.2</v>
      </c>
    </row>
    <row r="25" spans="2:22" x14ac:dyDescent="0.25">
      <c r="B25" s="13"/>
      <c r="C25" s="15"/>
      <c r="D25" s="17"/>
      <c r="E25" s="44"/>
      <c r="F25" s="44"/>
      <c r="G25" s="44"/>
      <c r="H25" s="44"/>
      <c r="I25" s="44"/>
      <c r="J25" s="17"/>
      <c r="K25" s="4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2:22" x14ac:dyDescent="0.25">
      <c r="B26" s="11" t="s">
        <v>17</v>
      </c>
      <c r="C26" s="12">
        <v>708.1776000000001</v>
      </c>
      <c r="D26" s="12">
        <v>710.9387999999999</v>
      </c>
      <c r="E26" s="12">
        <v>713.52060000000006</v>
      </c>
      <c r="F26" s="12">
        <v>696.28260000000012</v>
      </c>
      <c r="G26" s="12">
        <v>712.80039999999985</v>
      </c>
      <c r="H26" s="12">
        <v>717.33349999999996</v>
      </c>
      <c r="I26" s="12">
        <v>721.48439999999994</v>
      </c>
      <c r="J26" s="12">
        <v>719.9855</v>
      </c>
      <c r="K26" s="12">
        <v>709.4113000000001</v>
      </c>
      <c r="L26" s="12">
        <v>703.93180000000007</v>
      </c>
      <c r="M26" s="12">
        <v>718.49440000000004</v>
      </c>
      <c r="N26" s="12">
        <v>724.2560000000002</v>
      </c>
      <c r="O26" s="12">
        <v>729.83949999999993</v>
      </c>
      <c r="P26" s="12">
        <v>732.53309999999999</v>
      </c>
      <c r="Q26" s="12">
        <v>717.92629999999997</v>
      </c>
      <c r="R26" s="12">
        <v>738.74450000000002</v>
      </c>
      <c r="S26" s="12">
        <v>744.55030000000011</v>
      </c>
      <c r="T26" s="12">
        <v>751.48059999999998</v>
      </c>
      <c r="U26" s="12">
        <v>759.58609999999999</v>
      </c>
      <c r="V26" s="12">
        <v>759.36120000000005</v>
      </c>
    </row>
    <row r="27" spans="2:22" x14ac:dyDescent="0.25">
      <c r="B27" s="13" t="s">
        <v>18</v>
      </c>
      <c r="C27" s="14">
        <v>708.1776000000001</v>
      </c>
      <c r="D27" s="14">
        <v>710.9387999999999</v>
      </c>
      <c r="E27" s="14">
        <v>713.52060000000006</v>
      </c>
      <c r="F27" s="14">
        <v>696.28260000000012</v>
      </c>
      <c r="G27" s="14">
        <v>712.80039999999985</v>
      </c>
      <c r="H27" s="14">
        <v>717.33349999999996</v>
      </c>
      <c r="I27" s="14">
        <v>721.48439999999994</v>
      </c>
      <c r="J27" s="14">
        <v>719.9855</v>
      </c>
      <c r="K27" s="14">
        <v>709.4113000000001</v>
      </c>
      <c r="L27" s="14">
        <v>703.93180000000007</v>
      </c>
      <c r="M27" s="14">
        <v>718.49440000000004</v>
      </c>
      <c r="N27" s="14">
        <v>724.2560000000002</v>
      </c>
      <c r="O27" s="14">
        <v>729.83949999999993</v>
      </c>
      <c r="P27" s="14">
        <v>732.53309999999999</v>
      </c>
      <c r="Q27" s="14">
        <v>717.92629999999997</v>
      </c>
      <c r="R27" s="14">
        <v>738.74450000000002</v>
      </c>
      <c r="S27" s="14">
        <v>744.55030000000011</v>
      </c>
      <c r="T27" s="14">
        <v>751.48059999999998</v>
      </c>
      <c r="U27" s="14">
        <v>759.58609999999999</v>
      </c>
      <c r="V27" s="14">
        <v>759.36120000000005</v>
      </c>
    </row>
    <row r="28" spans="2:22" x14ac:dyDescent="0.25">
      <c r="B28" s="13"/>
      <c r="C28" s="15"/>
      <c r="D28" s="15"/>
      <c r="E28" s="42"/>
      <c r="F28" s="42"/>
      <c r="G28" s="42"/>
      <c r="H28" s="42"/>
      <c r="I28" s="42"/>
      <c r="J28" s="15"/>
      <c r="K28" s="4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x14ac:dyDescent="0.25">
      <c r="B29" s="13" t="s">
        <v>19</v>
      </c>
      <c r="C29" s="14">
        <v>5960.6576000000005</v>
      </c>
      <c r="D29" s="14">
        <v>5984.6587999999992</v>
      </c>
      <c r="E29" s="14">
        <v>6007.1005999999998</v>
      </c>
      <c r="F29" s="14">
        <v>5857.2626000000009</v>
      </c>
      <c r="G29" s="14">
        <v>6000.8403999999991</v>
      </c>
      <c r="H29" s="14">
        <v>6040.2434999999996</v>
      </c>
      <c r="I29" s="14">
        <v>6076.3243999999995</v>
      </c>
      <c r="J29" s="14">
        <v>6063.2954999999993</v>
      </c>
      <c r="K29" s="14">
        <v>5971.3813</v>
      </c>
      <c r="L29" s="14">
        <v>5923.7518000000009</v>
      </c>
      <c r="M29" s="14">
        <v>6050.3343999999997</v>
      </c>
      <c r="N29" s="14">
        <v>6100.416000000002</v>
      </c>
      <c r="O29" s="14">
        <v>6148.9494999999997</v>
      </c>
      <c r="P29" s="14">
        <v>6172.3630999999996</v>
      </c>
      <c r="Q29" s="14">
        <v>6045.3962999999994</v>
      </c>
      <c r="R29" s="14">
        <v>6226.3544999999995</v>
      </c>
      <c r="S29" s="14">
        <v>6276.8203000000003</v>
      </c>
      <c r="T29" s="14">
        <v>6337.0605999999998</v>
      </c>
      <c r="U29" s="14">
        <v>6407.5160999999989</v>
      </c>
      <c r="V29" s="14">
        <v>6405.5612000000001</v>
      </c>
    </row>
    <row r="30" spans="2:22" x14ac:dyDescent="0.25">
      <c r="B30" s="13" t="s">
        <v>20</v>
      </c>
      <c r="C30" s="14">
        <v>2020.4624000000013</v>
      </c>
      <c r="D30" s="14">
        <v>2038.7012000000022</v>
      </c>
      <c r="E30" s="14">
        <v>1727.6994000000022</v>
      </c>
      <c r="F30" s="14">
        <v>1871.6774000000005</v>
      </c>
      <c r="G30" s="14">
        <v>825.64960000000156</v>
      </c>
      <c r="H30" s="14">
        <v>776.14650000000074</v>
      </c>
      <c r="I30" s="14">
        <v>686.14560000000256</v>
      </c>
      <c r="J30" s="14">
        <v>606.51450000000114</v>
      </c>
      <c r="K30" s="14">
        <v>689.45870000000104</v>
      </c>
      <c r="L30" s="14">
        <v>715.96819999999934</v>
      </c>
      <c r="M30" s="14">
        <v>585.76560000000063</v>
      </c>
      <c r="N30" s="14">
        <v>-233.64600000000155</v>
      </c>
      <c r="O30" s="14">
        <v>-301.39949999999862</v>
      </c>
      <c r="P30" s="14">
        <v>-723.49309999999787</v>
      </c>
      <c r="Q30" s="14">
        <v>-614.49629999999797</v>
      </c>
      <c r="R30" s="14">
        <v>-806.1344999999983</v>
      </c>
      <c r="S30" s="14">
        <v>-1258.3503000000001</v>
      </c>
      <c r="T30" s="14">
        <v>-1321.9905999999992</v>
      </c>
      <c r="U30" s="14">
        <v>-1492.0660999999991</v>
      </c>
      <c r="V30" s="14">
        <v>-1873.8811999999998</v>
      </c>
    </row>
    <row r="31" spans="2:22" x14ac:dyDescent="0.25">
      <c r="B31" s="19" t="s">
        <v>21</v>
      </c>
      <c r="C31" s="20">
        <v>318</v>
      </c>
      <c r="D31" s="20">
        <v>318</v>
      </c>
      <c r="E31" s="20">
        <v>318</v>
      </c>
      <c r="F31" s="20">
        <v>318</v>
      </c>
      <c r="G31" s="20">
        <v>318</v>
      </c>
      <c r="H31" s="20">
        <v>318</v>
      </c>
      <c r="I31" s="20">
        <v>318</v>
      </c>
      <c r="J31" s="20">
        <v>318</v>
      </c>
      <c r="K31" s="20">
        <v>318</v>
      </c>
      <c r="L31" s="20">
        <v>318</v>
      </c>
      <c r="M31" s="20">
        <v>318</v>
      </c>
      <c r="N31" s="20">
        <v>318</v>
      </c>
      <c r="O31" s="20">
        <v>318</v>
      </c>
      <c r="P31" s="20">
        <v>318</v>
      </c>
      <c r="Q31" s="20">
        <v>318</v>
      </c>
      <c r="R31" s="20">
        <v>318</v>
      </c>
      <c r="S31" s="20">
        <v>318</v>
      </c>
      <c r="T31" s="20">
        <v>318</v>
      </c>
      <c r="U31" s="20">
        <v>318</v>
      </c>
      <c r="V31" s="20">
        <v>318</v>
      </c>
    </row>
    <row r="32" spans="2:22" x14ac:dyDescent="0.25">
      <c r="B32" s="13"/>
      <c r="C32" s="15"/>
      <c r="D32" s="15"/>
      <c r="E32" s="42"/>
      <c r="F32" s="42"/>
      <c r="G32" s="42"/>
      <c r="H32" s="42"/>
      <c r="I32" s="42"/>
      <c r="J32" s="15"/>
      <c r="K32" s="4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x14ac:dyDescent="0.25">
      <c r="B33" s="47" t="s">
        <v>22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2:22" x14ac:dyDescent="0.25">
      <c r="B34" s="11" t="s">
        <v>3</v>
      </c>
      <c r="C34" s="12">
        <v>2308.36</v>
      </c>
      <c r="D34" s="12">
        <v>2308.36</v>
      </c>
      <c r="E34" s="12">
        <v>2308.36</v>
      </c>
      <c r="F34" s="12">
        <v>2308.36</v>
      </c>
      <c r="G34" s="12">
        <v>2308.36</v>
      </c>
      <c r="H34" s="12">
        <v>2308.36</v>
      </c>
      <c r="I34" s="12">
        <v>2308.36</v>
      </c>
      <c r="J34" s="12">
        <v>2308.36</v>
      </c>
      <c r="K34" s="12">
        <v>2308.36</v>
      </c>
      <c r="L34" s="12">
        <v>2308.36</v>
      </c>
      <c r="M34" s="12">
        <v>2308.36</v>
      </c>
      <c r="N34" s="12">
        <v>2308.36</v>
      </c>
      <c r="O34" s="12">
        <v>1954.36</v>
      </c>
      <c r="P34" s="12">
        <v>1954.36</v>
      </c>
      <c r="Q34" s="12">
        <v>1954.36</v>
      </c>
      <c r="R34" s="12">
        <v>1954.36</v>
      </c>
      <c r="S34" s="12">
        <v>1595.06</v>
      </c>
      <c r="T34" s="12">
        <v>1595.06</v>
      </c>
      <c r="U34" s="12">
        <v>1595.06</v>
      </c>
      <c r="V34" s="12">
        <v>1595.06</v>
      </c>
    </row>
    <row r="35" spans="2:22" x14ac:dyDescent="0.25">
      <c r="B35" s="11" t="s">
        <v>4</v>
      </c>
      <c r="C35" s="12">
        <v>992.7</v>
      </c>
      <c r="D35" s="12">
        <v>914.79</v>
      </c>
      <c r="E35" s="12">
        <v>943.36</v>
      </c>
      <c r="F35" s="12">
        <v>937.48</v>
      </c>
      <c r="G35" s="12">
        <v>784.29</v>
      </c>
      <c r="H35" s="12">
        <v>781.94</v>
      </c>
      <c r="I35" s="12">
        <v>782.6</v>
      </c>
      <c r="J35" s="12">
        <v>779.06999999999994</v>
      </c>
      <c r="K35" s="12">
        <v>786.27</v>
      </c>
      <c r="L35" s="12">
        <v>785.83</v>
      </c>
      <c r="M35" s="12">
        <v>783.59</v>
      </c>
      <c r="N35" s="12">
        <v>783.59</v>
      </c>
      <c r="O35" s="12">
        <v>783.59</v>
      </c>
      <c r="P35" s="12">
        <v>783.59</v>
      </c>
      <c r="Q35" s="12">
        <v>783.59</v>
      </c>
      <c r="R35" s="12">
        <v>783.59</v>
      </c>
      <c r="S35" s="12">
        <v>783.59</v>
      </c>
      <c r="T35" s="12">
        <v>783.59</v>
      </c>
      <c r="U35" s="12">
        <v>783.59</v>
      </c>
      <c r="V35" s="12">
        <v>783.59</v>
      </c>
    </row>
    <row r="36" spans="2:22" x14ac:dyDescent="0.25">
      <c r="B36" s="11" t="s">
        <v>5</v>
      </c>
      <c r="C36" s="12">
        <v>92.82</v>
      </c>
      <c r="D36" s="12">
        <v>92.76</v>
      </c>
      <c r="E36" s="12">
        <v>92.679999999999993</v>
      </c>
      <c r="F36" s="12">
        <v>92.61999999999999</v>
      </c>
      <c r="G36" s="12">
        <v>92.539999999999992</v>
      </c>
      <c r="H36" s="12">
        <v>61.809999999999995</v>
      </c>
      <c r="I36" s="12">
        <v>61.75</v>
      </c>
      <c r="J36" s="12">
        <v>56.839999999999996</v>
      </c>
      <c r="K36" s="12">
        <v>56.22</v>
      </c>
      <c r="L36" s="12">
        <v>55.36</v>
      </c>
      <c r="M36" s="12">
        <v>53.489999999999995</v>
      </c>
      <c r="N36" s="12">
        <v>52.16</v>
      </c>
      <c r="O36" s="12">
        <v>51.149999999999991</v>
      </c>
      <c r="P36" s="12">
        <v>50.81</v>
      </c>
      <c r="Q36" s="12">
        <v>50.699999999999996</v>
      </c>
      <c r="R36" s="12">
        <v>50.68</v>
      </c>
      <c r="S36" s="12">
        <v>50.66</v>
      </c>
      <c r="T36" s="12">
        <v>50.64</v>
      </c>
      <c r="U36" s="12">
        <v>50.62</v>
      </c>
      <c r="V36" s="12">
        <v>50.599999999999994</v>
      </c>
    </row>
    <row r="37" spans="2:22" x14ac:dyDescent="0.25">
      <c r="B37" s="11" t="s">
        <v>57</v>
      </c>
      <c r="C37" s="12">
        <v>5.76</v>
      </c>
      <c r="D37" s="12">
        <v>1.45</v>
      </c>
      <c r="E37" s="12">
        <v>1.45</v>
      </c>
      <c r="F37" s="12">
        <v>1.45</v>
      </c>
      <c r="G37" s="12">
        <v>1.45</v>
      </c>
      <c r="H37" s="12">
        <v>1.45</v>
      </c>
      <c r="I37" s="12">
        <v>1.45</v>
      </c>
      <c r="J37" s="12">
        <v>1.45</v>
      </c>
      <c r="K37" s="12">
        <v>1.45</v>
      </c>
      <c r="L37" s="12">
        <v>1.45</v>
      </c>
      <c r="M37" s="12">
        <v>1.45</v>
      </c>
      <c r="N37" s="12">
        <v>1.45</v>
      </c>
      <c r="O37" s="12">
        <v>1.45</v>
      </c>
      <c r="P37" s="12">
        <v>1.45</v>
      </c>
      <c r="Q37" s="12">
        <v>1.45</v>
      </c>
      <c r="R37" s="12">
        <v>1.45</v>
      </c>
      <c r="S37" s="12">
        <v>1.45</v>
      </c>
      <c r="T37" s="12">
        <v>1.45</v>
      </c>
      <c r="U37" s="12">
        <v>1.45</v>
      </c>
      <c r="V37" s="12">
        <v>1.45</v>
      </c>
    </row>
    <row r="38" spans="2:22" x14ac:dyDescent="0.25">
      <c r="B38" s="11" t="s">
        <v>6</v>
      </c>
      <c r="C38" s="12">
        <v>200.48000000000002</v>
      </c>
      <c r="D38" s="12">
        <v>191.89000000000001</v>
      </c>
      <c r="E38" s="12">
        <v>195.02</v>
      </c>
      <c r="F38" s="12">
        <v>196.99000000000004</v>
      </c>
      <c r="G38" s="12">
        <v>190.11000000000004</v>
      </c>
      <c r="H38" s="12">
        <v>182.66000000000005</v>
      </c>
      <c r="I38" s="12">
        <v>176.60000000000005</v>
      </c>
      <c r="J38" s="12">
        <v>175.72000000000003</v>
      </c>
      <c r="K38" s="12">
        <v>174.9</v>
      </c>
      <c r="L38" s="12">
        <v>171.00000000000003</v>
      </c>
      <c r="M38" s="12">
        <v>144.01000000000002</v>
      </c>
      <c r="N38" s="12">
        <v>143.21000000000004</v>
      </c>
      <c r="O38" s="12">
        <v>133.65000000000003</v>
      </c>
      <c r="P38" s="12">
        <v>132.81000000000003</v>
      </c>
      <c r="Q38" s="12">
        <v>102.42</v>
      </c>
      <c r="R38" s="12">
        <v>97.59</v>
      </c>
      <c r="S38" s="12">
        <v>97.060000000000016</v>
      </c>
      <c r="T38" s="12">
        <v>96.52</v>
      </c>
      <c r="U38" s="12">
        <v>95.5</v>
      </c>
      <c r="V38" s="12">
        <v>11.22</v>
      </c>
    </row>
    <row r="39" spans="2:22" x14ac:dyDescent="0.25">
      <c r="B39" s="11" t="s">
        <v>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</row>
    <row r="40" spans="2:22" x14ac:dyDescent="0.25">
      <c r="B40" s="11" t="s">
        <v>58</v>
      </c>
      <c r="C40" s="12">
        <v>-161.55000000000001</v>
      </c>
      <c r="D40" s="12">
        <v>-161.57</v>
      </c>
      <c r="E40" s="12">
        <v>-161.57</v>
      </c>
      <c r="F40" s="12">
        <v>-153.79</v>
      </c>
      <c r="G40" s="12">
        <v>-153.74</v>
      </c>
      <c r="H40" s="12">
        <v>-113.14999999999998</v>
      </c>
      <c r="I40" s="12">
        <v>-113.17999999999998</v>
      </c>
      <c r="J40" s="12">
        <v>-81.210000000000008</v>
      </c>
      <c r="K40" s="12">
        <v>-81.210000000000008</v>
      </c>
      <c r="L40" s="12">
        <v>-81.240000000000009</v>
      </c>
      <c r="M40" s="12">
        <v>-81.22</v>
      </c>
      <c r="N40" s="12">
        <v>-81.210000000000008</v>
      </c>
      <c r="O40" s="12">
        <v>-77.97</v>
      </c>
      <c r="P40" s="12">
        <v>-78.010000000000005</v>
      </c>
      <c r="Q40" s="12">
        <v>-77.989999999999995</v>
      </c>
      <c r="R40" s="12">
        <v>-77.98</v>
      </c>
      <c r="S40" s="12">
        <v>-77.97</v>
      </c>
      <c r="T40" s="12">
        <v>-77.989999999999995</v>
      </c>
      <c r="U40" s="12">
        <v>-78.02</v>
      </c>
      <c r="V40" s="12">
        <v>-78.02</v>
      </c>
    </row>
    <row r="41" spans="2:22" x14ac:dyDescent="0.25">
      <c r="B41" s="11" t="s">
        <v>8</v>
      </c>
      <c r="C41" s="12">
        <v>-2.2999999999999998</v>
      </c>
      <c r="D41" s="12">
        <v>-2.2999999999999998</v>
      </c>
      <c r="E41" s="12">
        <v>-2.2999999999999998</v>
      </c>
      <c r="F41" s="12">
        <v>-2.2999999999999998</v>
      </c>
      <c r="G41" s="12">
        <v>-2.2999999999999998</v>
      </c>
      <c r="H41" s="12">
        <v>-2.2999999999999998</v>
      </c>
      <c r="I41" s="12">
        <v>-2.2999999999999998</v>
      </c>
      <c r="J41" s="12">
        <v>-2.2999999999999998</v>
      </c>
      <c r="K41" s="12">
        <v>-2.2999999999999998</v>
      </c>
      <c r="L41" s="12">
        <v>-2.2999999999999998</v>
      </c>
      <c r="M41" s="12">
        <v>-2.2999999999999998</v>
      </c>
      <c r="N41" s="12">
        <v>-2.2999999999999998</v>
      </c>
      <c r="O41" s="12">
        <v>-2.2999999999999998</v>
      </c>
      <c r="P41" s="12">
        <v>-2.2999999999999998</v>
      </c>
      <c r="Q41" s="12">
        <v>-2.2999999999999998</v>
      </c>
      <c r="R41" s="12">
        <v>-2.2999999999999998</v>
      </c>
      <c r="S41" s="12">
        <v>-2.2999999999999998</v>
      </c>
      <c r="T41" s="12">
        <v>-2.2999999999999998</v>
      </c>
      <c r="U41" s="12">
        <v>-2.2999999999999998</v>
      </c>
      <c r="V41" s="12">
        <v>-2.2999999999999998</v>
      </c>
    </row>
    <row r="42" spans="2:22" x14ac:dyDescent="0.25">
      <c r="B42" s="13" t="s">
        <v>23</v>
      </c>
      <c r="C42" s="14">
        <v>3436.2700000000004</v>
      </c>
      <c r="D42" s="14">
        <v>3345.3799999999997</v>
      </c>
      <c r="E42" s="14">
        <v>3376.9999999999995</v>
      </c>
      <c r="F42" s="14">
        <v>3380.81</v>
      </c>
      <c r="G42" s="14">
        <v>3220.71</v>
      </c>
      <c r="H42" s="14">
        <v>3220.7699999999995</v>
      </c>
      <c r="I42" s="14">
        <v>3215.2799999999997</v>
      </c>
      <c r="J42" s="14">
        <v>3237.9300000000003</v>
      </c>
      <c r="K42" s="14">
        <v>3243.6899999999996</v>
      </c>
      <c r="L42" s="14">
        <v>3238.46</v>
      </c>
      <c r="M42" s="14">
        <v>3207.38</v>
      </c>
      <c r="N42" s="14">
        <v>3205.2599999999998</v>
      </c>
      <c r="O42" s="14">
        <v>2843.93</v>
      </c>
      <c r="P42" s="14">
        <v>2842.7099999999991</v>
      </c>
      <c r="Q42" s="14">
        <v>2812.2299999999996</v>
      </c>
      <c r="R42" s="14">
        <v>2807.3899999999994</v>
      </c>
      <c r="S42" s="14">
        <v>2447.5499999999997</v>
      </c>
      <c r="T42" s="14">
        <v>2446.9699999999998</v>
      </c>
      <c r="U42" s="14">
        <v>2445.8999999999996</v>
      </c>
      <c r="V42" s="14">
        <v>2361.5999999999995</v>
      </c>
    </row>
    <row r="43" spans="2:22" x14ac:dyDescent="0.25">
      <c r="B43" s="11"/>
      <c r="C43" s="15"/>
      <c r="D43" s="15"/>
      <c r="E43" s="42"/>
      <c r="F43" s="42"/>
      <c r="G43" s="42"/>
      <c r="H43" s="42"/>
      <c r="I43" s="42"/>
      <c r="J43" s="15"/>
      <c r="K43" s="42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2:22" x14ac:dyDescent="0.25">
      <c r="B44" s="13" t="s">
        <v>24</v>
      </c>
      <c r="C44" s="14">
        <v>3436.2700000000004</v>
      </c>
      <c r="D44" s="14">
        <v>3345.3799999999997</v>
      </c>
      <c r="E44" s="14">
        <v>3376.9999999999995</v>
      </c>
      <c r="F44" s="14">
        <v>3380.81</v>
      </c>
      <c r="G44" s="14">
        <v>3220.71</v>
      </c>
      <c r="H44" s="14">
        <v>3220.7699999999995</v>
      </c>
      <c r="I44" s="14">
        <v>3215.2799999999997</v>
      </c>
      <c r="J44" s="14">
        <v>3237.9300000000003</v>
      </c>
      <c r="K44" s="14">
        <v>3243.6899999999996</v>
      </c>
      <c r="L44" s="14">
        <v>3238.46</v>
      </c>
      <c r="M44" s="14">
        <v>3207.38</v>
      </c>
      <c r="N44" s="14">
        <v>3205.2599999999998</v>
      </c>
      <c r="O44" s="14">
        <v>2843.93</v>
      </c>
      <c r="P44" s="14">
        <v>2842.7099999999991</v>
      </c>
      <c r="Q44" s="14">
        <v>2812.2299999999996</v>
      </c>
      <c r="R44" s="14">
        <v>2807.3899999999994</v>
      </c>
      <c r="S44" s="14">
        <v>2447.5499999999997</v>
      </c>
      <c r="T44" s="14">
        <v>2446.9699999999998</v>
      </c>
      <c r="U44" s="14">
        <v>2445.8999999999996</v>
      </c>
      <c r="V44" s="14">
        <v>2361.5999999999995</v>
      </c>
    </row>
    <row r="45" spans="2:22" x14ac:dyDescent="0.25">
      <c r="B45" s="13"/>
      <c r="C45" s="15"/>
      <c r="D45" s="15"/>
      <c r="E45" s="42"/>
      <c r="F45" s="42"/>
      <c r="G45" s="42"/>
      <c r="H45" s="42"/>
      <c r="I45" s="42"/>
      <c r="J45" s="15"/>
      <c r="K45" s="42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22" x14ac:dyDescent="0.25">
      <c r="B46" s="11" t="s">
        <v>11</v>
      </c>
      <c r="C46" s="12">
        <v>3263.5247248410228</v>
      </c>
      <c r="D46" s="12">
        <v>3290.3509154932181</v>
      </c>
      <c r="E46" s="12">
        <v>3305.2579902160433</v>
      </c>
      <c r="F46" s="12">
        <v>3415.7617958481756</v>
      </c>
      <c r="G46" s="12">
        <v>3359.2170406680007</v>
      </c>
      <c r="H46" s="12">
        <v>3377.7279980799335</v>
      </c>
      <c r="I46" s="12">
        <v>3398.7359979165403</v>
      </c>
      <c r="J46" s="12">
        <v>3415.7481546523536</v>
      </c>
      <c r="K46" s="12">
        <v>3540.0251454496629</v>
      </c>
      <c r="L46" s="12">
        <v>3556.6418724497435</v>
      </c>
      <c r="M46" s="12">
        <v>3496.3365782576398</v>
      </c>
      <c r="N46" s="12">
        <v>3512.3192320341882</v>
      </c>
      <c r="O46" s="12">
        <v>3534.7010933660031</v>
      </c>
      <c r="P46" s="12">
        <v>3542.3948816043376</v>
      </c>
      <c r="Q46" s="12">
        <v>3675.7149677566726</v>
      </c>
      <c r="R46" s="12">
        <v>3601.6775919817028</v>
      </c>
      <c r="S46" s="12">
        <v>3622.4011101576543</v>
      </c>
      <c r="T46" s="12">
        <v>3642.2062734717006</v>
      </c>
      <c r="U46" s="12">
        <v>3661.1165455228688</v>
      </c>
      <c r="V46" s="12">
        <v>3646.8584620518768</v>
      </c>
    </row>
    <row r="47" spans="2:22" x14ac:dyDescent="0.25">
      <c r="B47" s="11" t="s">
        <v>12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2:22" x14ac:dyDescent="0.25">
      <c r="B48" s="16" t="s">
        <v>13</v>
      </c>
      <c r="C48" s="12">
        <v>-1.1247248410229247</v>
      </c>
      <c r="D48" s="12">
        <v>-1.5509154932181166</v>
      </c>
      <c r="E48" s="12">
        <v>-2.0579902160429584</v>
      </c>
      <c r="F48" s="12">
        <v>-2.5617958481750676</v>
      </c>
      <c r="G48" s="12">
        <v>-3.0170406680001243</v>
      </c>
      <c r="H48" s="12">
        <v>-3.427998079933499</v>
      </c>
      <c r="I48" s="12">
        <v>-3.8359979165406242</v>
      </c>
      <c r="J48" s="12">
        <v>-4.3481546523541494</v>
      </c>
      <c r="K48" s="12">
        <v>-4.9251454496629199</v>
      </c>
      <c r="L48" s="12">
        <v>-5.5418724497430389</v>
      </c>
      <c r="M48" s="12">
        <v>-6.23657825763995</v>
      </c>
      <c r="N48" s="12">
        <v>-7.0192320341880068</v>
      </c>
      <c r="O48" s="12">
        <v>-7.9010933660029057</v>
      </c>
      <c r="P48" s="12">
        <v>-8.8948816043377992</v>
      </c>
      <c r="Q48" s="12">
        <v>-10.014967756673103</v>
      </c>
      <c r="R48" s="12">
        <v>-11.27759198170277</v>
      </c>
      <c r="S48" s="12">
        <v>-12.701110157654711</v>
      </c>
      <c r="T48" s="12">
        <v>-14.306273471700399</v>
      </c>
      <c r="U48" s="12">
        <v>-16.116545522868854</v>
      </c>
      <c r="V48" s="12">
        <v>-18.158462051876473</v>
      </c>
    </row>
    <row r="49" spans="2:23" x14ac:dyDescent="0.25">
      <c r="B49" s="16" t="s">
        <v>14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</row>
    <row r="50" spans="2:23" x14ac:dyDescent="0.25">
      <c r="B50" s="16" t="s">
        <v>15</v>
      </c>
      <c r="C50" s="12">
        <v>-73.94</v>
      </c>
      <c r="D50" s="12">
        <v>-109.10000000000002</v>
      </c>
      <c r="E50" s="12">
        <v>-143.44000000000003</v>
      </c>
      <c r="F50" s="12">
        <v>-173.71</v>
      </c>
      <c r="G50" s="12">
        <v>-201.18</v>
      </c>
      <c r="H50" s="12">
        <v>-225.03</v>
      </c>
      <c r="I50" s="12">
        <v>-246.39</v>
      </c>
      <c r="J50" s="12">
        <v>-267.45</v>
      </c>
      <c r="K50" s="12">
        <v>-286.17999999999995</v>
      </c>
      <c r="L50" s="12">
        <v>-303.61</v>
      </c>
      <c r="M50" s="12">
        <v>-320.89999999999998</v>
      </c>
      <c r="N50" s="12">
        <v>-336.91</v>
      </c>
      <c r="O50" s="12">
        <v>-351.97</v>
      </c>
      <c r="P50" s="12">
        <v>-366.73999999999995</v>
      </c>
      <c r="Q50" s="12">
        <v>-381.08000000000004</v>
      </c>
      <c r="R50" s="12">
        <v>-395.11000000000013</v>
      </c>
      <c r="S50" s="12">
        <v>-407.90000000000003</v>
      </c>
      <c r="T50" s="12">
        <v>-420.08000000000004</v>
      </c>
      <c r="U50" s="12">
        <v>-432.66</v>
      </c>
      <c r="V50" s="12">
        <v>-444.81000000000006</v>
      </c>
      <c r="W50" s="12">
        <v>0</v>
      </c>
    </row>
    <row r="51" spans="2:23" x14ac:dyDescent="0.25">
      <c r="B51" s="13" t="s">
        <v>25</v>
      </c>
      <c r="C51" s="14">
        <v>3188.46</v>
      </c>
      <c r="D51" s="14">
        <v>3179.7</v>
      </c>
      <c r="E51" s="14">
        <v>3159.76</v>
      </c>
      <c r="F51" s="14">
        <v>3239.4900000000002</v>
      </c>
      <c r="G51" s="14">
        <v>3155.0200000000009</v>
      </c>
      <c r="H51" s="14">
        <v>3149.27</v>
      </c>
      <c r="I51" s="14">
        <v>3148.5099999999998</v>
      </c>
      <c r="J51" s="14">
        <v>3143.95</v>
      </c>
      <c r="K51" s="14">
        <v>3248.92</v>
      </c>
      <c r="L51" s="14">
        <v>3247.4900000000002</v>
      </c>
      <c r="M51" s="14">
        <v>3169.2</v>
      </c>
      <c r="N51" s="14">
        <v>3168.3900000000003</v>
      </c>
      <c r="O51" s="14">
        <v>3174.83</v>
      </c>
      <c r="P51" s="14">
        <v>3166.7599999999998</v>
      </c>
      <c r="Q51" s="14">
        <v>3284.6199999999994</v>
      </c>
      <c r="R51" s="14">
        <v>3195.29</v>
      </c>
      <c r="S51" s="14">
        <v>3201.7999999999997</v>
      </c>
      <c r="T51" s="14">
        <v>3207.82</v>
      </c>
      <c r="U51" s="14">
        <v>3212.34</v>
      </c>
      <c r="V51" s="14">
        <v>3183.8900000000003</v>
      </c>
    </row>
    <row r="52" spans="2:23" x14ac:dyDescent="0.25">
      <c r="B52" s="13"/>
      <c r="C52" s="15"/>
      <c r="D52" s="15"/>
      <c r="E52" s="42"/>
      <c r="F52" s="42"/>
      <c r="G52" s="42"/>
      <c r="H52" s="42"/>
      <c r="I52" s="42"/>
      <c r="J52" s="15"/>
      <c r="K52" s="4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2:23" x14ac:dyDescent="0.25">
      <c r="B53" s="11" t="s">
        <v>17</v>
      </c>
      <c r="C53" s="12">
        <v>414.49979999999999</v>
      </c>
      <c r="D53" s="12">
        <v>413.36099999999999</v>
      </c>
      <c r="E53" s="12">
        <v>410.76880000000006</v>
      </c>
      <c r="F53" s="12">
        <v>421.13370000000003</v>
      </c>
      <c r="G53" s="12">
        <v>410.15260000000012</v>
      </c>
      <c r="H53" s="12">
        <v>409.4051</v>
      </c>
      <c r="I53" s="12">
        <v>409.30629999999996</v>
      </c>
      <c r="J53" s="12">
        <v>408.71350000000001</v>
      </c>
      <c r="K53" s="12">
        <v>422.3596</v>
      </c>
      <c r="L53" s="12">
        <v>422.17370000000005</v>
      </c>
      <c r="M53" s="12">
        <v>411.99599999999998</v>
      </c>
      <c r="N53" s="12">
        <v>411.89070000000004</v>
      </c>
      <c r="O53" s="12">
        <v>412.72789999999998</v>
      </c>
      <c r="P53" s="12">
        <v>411.67879999999997</v>
      </c>
      <c r="Q53" s="12">
        <v>427.00059999999996</v>
      </c>
      <c r="R53" s="12">
        <v>415.3877</v>
      </c>
      <c r="S53" s="12">
        <v>416.23399999999998</v>
      </c>
      <c r="T53" s="12">
        <v>417.01660000000004</v>
      </c>
      <c r="U53" s="12">
        <v>417.60420000000005</v>
      </c>
      <c r="V53" s="12">
        <v>413.90570000000008</v>
      </c>
    </row>
    <row r="54" spans="2:23" x14ac:dyDescent="0.25">
      <c r="B54" s="13" t="s">
        <v>26</v>
      </c>
      <c r="C54" s="14">
        <v>414.49979999999999</v>
      </c>
      <c r="D54" s="14">
        <v>413.36099999999999</v>
      </c>
      <c r="E54" s="14">
        <v>410.76880000000006</v>
      </c>
      <c r="F54" s="14">
        <v>421.13370000000003</v>
      </c>
      <c r="G54" s="14">
        <v>410.15260000000012</v>
      </c>
      <c r="H54" s="14">
        <v>409.4051</v>
      </c>
      <c r="I54" s="14">
        <v>409.30629999999996</v>
      </c>
      <c r="J54" s="14">
        <v>408.71350000000001</v>
      </c>
      <c r="K54" s="14">
        <v>422.3596</v>
      </c>
      <c r="L54" s="14">
        <v>422.17370000000005</v>
      </c>
      <c r="M54" s="14">
        <v>411.99599999999998</v>
      </c>
      <c r="N54" s="14">
        <v>411.89070000000004</v>
      </c>
      <c r="O54" s="14">
        <v>412.72789999999998</v>
      </c>
      <c r="P54" s="14">
        <v>411.67879999999997</v>
      </c>
      <c r="Q54" s="14">
        <v>427.00059999999996</v>
      </c>
      <c r="R54" s="14">
        <v>415.3877</v>
      </c>
      <c r="S54" s="14">
        <v>416.23399999999998</v>
      </c>
      <c r="T54" s="14">
        <v>417.01660000000004</v>
      </c>
      <c r="U54" s="14">
        <v>417.60420000000005</v>
      </c>
      <c r="V54" s="14">
        <v>413.90570000000008</v>
      </c>
    </row>
    <row r="55" spans="2:23" x14ac:dyDescent="0.25">
      <c r="B55" s="13"/>
      <c r="C55" s="15"/>
      <c r="D55" s="15"/>
      <c r="E55" s="42"/>
      <c r="F55" s="42"/>
      <c r="G55" s="42"/>
      <c r="H55" s="42"/>
      <c r="I55" s="42"/>
      <c r="J55" s="15"/>
      <c r="K55" s="42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2:23" x14ac:dyDescent="0.25">
      <c r="B56" s="13" t="s">
        <v>27</v>
      </c>
      <c r="C56" s="14">
        <v>3602.9598000000001</v>
      </c>
      <c r="D56" s="14">
        <v>3593.0609999999997</v>
      </c>
      <c r="E56" s="14">
        <v>3570.5288</v>
      </c>
      <c r="F56" s="14">
        <v>3660.6237000000001</v>
      </c>
      <c r="G56" s="14">
        <v>3565.1726000000008</v>
      </c>
      <c r="H56" s="14">
        <v>3558.6750999999999</v>
      </c>
      <c r="I56" s="14">
        <v>3557.8162999999995</v>
      </c>
      <c r="J56" s="14">
        <v>3552.6634999999997</v>
      </c>
      <c r="K56" s="14">
        <v>3671.2795999999998</v>
      </c>
      <c r="L56" s="14">
        <v>3669.6637000000001</v>
      </c>
      <c r="M56" s="14">
        <v>3581.1959999999999</v>
      </c>
      <c r="N56" s="14">
        <v>3580.2807000000003</v>
      </c>
      <c r="O56" s="14">
        <v>3587.5578999999998</v>
      </c>
      <c r="P56" s="14">
        <v>3578.4387999999999</v>
      </c>
      <c r="Q56" s="14">
        <v>3711.6205999999993</v>
      </c>
      <c r="R56" s="14">
        <v>3610.6777000000002</v>
      </c>
      <c r="S56" s="14">
        <v>3618.0339999999997</v>
      </c>
      <c r="T56" s="14">
        <v>3624.8366000000001</v>
      </c>
      <c r="U56" s="14">
        <v>3629.9442000000004</v>
      </c>
      <c r="V56" s="14">
        <v>3597.7957000000006</v>
      </c>
    </row>
    <row r="57" spans="2:23" x14ac:dyDescent="0.25">
      <c r="B57" s="13" t="s">
        <v>28</v>
      </c>
      <c r="C57" s="14">
        <v>-166.68979999999965</v>
      </c>
      <c r="D57" s="14">
        <v>-247.68100000000004</v>
      </c>
      <c r="E57" s="14">
        <v>-193.5288000000005</v>
      </c>
      <c r="F57" s="14">
        <v>-279.81370000000015</v>
      </c>
      <c r="G57" s="14">
        <v>-344.46260000000075</v>
      </c>
      <c r="H57" s="14">
        <v>-337.9051000000004</v>
      </c>
      <c r="I57" s="14">
        <v>-342.53629999999976</v>
      </c>
      <c r="J57" s="14">
        <v>-314.73349999999937</v>
      </c>
      <c r="K57" s="14">
        <v>-427.58960000000025</v>
      </c>
      <c r="L57" s="14">
        <v>-431.20370000000003</v>
      </c>
      <c r="M57" s="14">
        <v>-373.8159999999998</v>
      </c>
      <c r="N57" s="14">
        <v>-375.02070000000049</v>
      </c>
      <c r="O57" s="14">
        <v>-743.62789999999995</v>
      </c>
      <c r="P57" s="14">
        <v>-735.72880000000077</v>
      </c>
      <c r="Q57" s="14">
        <v>-899.39059999999972</v>
      </c>
      <c r="R57" s="14">
        <v>-803.28770000000077</v>
      </c>
      <c r="S57" s="14">
        <v>-1170.4839999999999</v>
      </c>
      <c r="T57" s="14">
        <v>-1177.8666000000003</v>
      </c>
      <c r="U57" s="14">
        <v>-1184.0442000000007</v>
      </c>
      <c r="V57" s="14">
        <v>-1236.1957000000011</v>
      </c>
    </row>
    <row r="58" spans="2:23" x14ac:dyDescent="0.25">
      <c r="B58" s="19" t="s">
        <v>21</v>
      </c>
      <c r="C58" s="20">
        <v>1351.5</v>
      </c>
      <c r="D58" s="20">
        <v>1351.5</v>
      </c>
      <c r="E58" s="20">
        <v>1351.5</v>
      </c>
      <c r="F58" s="20">
        <v>1351.5</v>
      </c>
      <c r="G58" s="20">
        <v>1351.5</v>
      </c>
      <c r="H58" s="20">
        <v>1351.5</v>
      </c>
      <c r="I58" s="20">
        <v>1351.5</v>
      </c>
      <c r="J58" s="20">
        <v>1351.5</v>
      </c>
      <c r="K58" s="20">
        <v>1351.5</v>
      </c>
      <c r="L58" s="20">
        <v>1351.5</v>
      </c>
      <c r="M58" s="20">
        <v>1351.5</v>
      </c>
      <c r="N58" s="20">
        <v>1351.5</v>
      </c>
      <c r="O58" s="20">
        <v>1351.5</v>
      </c>
      <c r="P58" s="20">
        <v>1351.5</v>
      </c>
      <c r="Q58" s="20">
        <v>1351.5</v>
      </c>
      <c r="R58" s="20">
        <v>1351.5</v>
      </c>
      <c r="S58" s="20">
        <v>1351.5</v>
      </c>
      <c r="T58" s="20">
        <v>1351.5</v>
      </c>
      <c r="U58" s="20">
        <v>1351.5</v>
      </c>
      <c r="V58" s="20">
        <v>1351.5</v>
      </c>
    </row>
    <row r="59" spans="2:23" x14ac:dyDescent="0.25">
      <c r="B59" s="21"/>
      <c r="C59" s="15"/>
      <c r="D59" s="15"/>
      <c r="E59" s="42"/>
      <c r="F59" s="42"/>
      <c r="G59" s="42"/>
      <c r="H59" s="42"/>
      <c r="I59" s="42"/>
      <c r="J59" s="15"/>
      <c r="K59" s="42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23" x14ac:dyDescent="0.25">
      <c r="B60" s="47" t="s">
        <v>29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2:23" x14ac:dyDescent="0.25">
      <c r="B61" s="13" t="s">
        <v>30</v>
      </c>
      <c r="C61" s="12">
        <v>11417.390000000003</v>
      </c>
      <c r="D61" s="12">
        <v>11368.740000000002</v>
      </c>
      <c r="E61" s="12">
        <v>11111.800000000001</v>
      </c>
      <c r="F61" s="12">
        <v>11109.750000000002</v>
      </c>
      <c r="G61" s="12">
        <v>10047.200000000001</v>
      </c>
      <c r="H61" s="12">
        <v>10037.16</v>
      </c>
      <c r="I61" s="12">
        <v>9977.7500000000018</v>
      </c>
      <c r="J61" s="12">
        <v>9907.7400000000016</v>
      </c>
      <c r="K61" s="12">
        <v>9904.5300000000007</v>
      </c>
      <c r="L61" s="12">
        <v>9878.18</v>
      </c>
      <c r="M61" s="12">
        <v>9843.48</v>
      </c>
      <c r="N61" s="12">
        <v>9072.0300000000007</v>
      </c>
      <c r="O61" s="12">
        <v>8691.4800000000014</v>
      </c>
      <c r="P61" s="12">
        <v>8291.5800000000017</v>
      </c>
      <c r="Q61" s="12">
        <v>8243.130000000001</v>
      </c>
      <c r="R61" s="12">
        <v>8227.61</v>
      </c>
      <c r="S61" s="12">
        <v>7466.02</v>
      </c>
      <c r="T61" s="12">
        <v>7462.0400000000009</v>
      </c>
      <c r="U61" s="12">
        <v>7361.3499999999995</v>
      </c>
      <c r="V61" s="12">
        <v>6893.28</v>
      </c>
    </row>
    <row r="62" spans="2:23" x14ac:dyDescent="0.25">
      <c r="B62" s="13" t="s">
        <v>31</v>
      </c>
      <c r="C62" s="12">
        <v>8440.94</v>
      </c>
      <c r="D62" s="12">
        <v>8453.4199999999983</v>
      </c>
      <c r="E62" s="12">
        <v>8453.34</v>
      </c>
      <c r="F62" s="12">
        <v>8400.4700000000012</v>
      </c>
      <c r="G62" s="12">
        <v>8443.06</v>
      </c>
      <c r="H62" s="12">
        <v>8472.18</v>
      </c>
      <c r="I62" s="12">
        <v>8503.3499999999985</v>
      </c>
      <c r="J62" s="12">
        <v>8487.2599999999984</v>
      </c>
      <c r="K62" s="12">
        <v>8510.89</v>
      </c>
      <c r="L62" s="12">
        <v>8467.3100000000013</v>
      </c>
      <c r="M62" s="12">
        <v>8501.0400000000009</v>
      </c>
      <c r="N62" s="12">
        <v>8544.5500000000029</v>
      </c>
      <c r="O62" s="12">
        <v>8593.9399999999987</v>
      </c>
      <c r="P62" s="12">
        <v>8606.59</v>
      </c>
      <c r="Q62" s="12">
        <v>8612.0899999999983</v>
      </c>
      <c r="R62" s="12">
        <v>8682.9</v>
      </c>
      <c r="S62" s="12">
        <v>8734.07</v>
      </c>
      <c r="T62" s="12">
        <v>8793.4</v>
      </c>
      <c r="U62" s="12">
        <v>8860.27</v>
      </c>
      <c r="V62" s="12">
        <v>8830.09</v>
      </c>
    </row>
    <row r="63" spans="2:23" x14ac:dyDescent="0.25">
      <c r="B63" s="13" t="s">
        <v>32</v>
      </c>
      <c r="C63" s="12">
        <v>1122.6774</v>
      </c>
      <c r="D63" s="12">
        <v>1124.2997999999998</v>
      </c>
      <c r="E63" s="12">
        <v>1124.2894000000001</v>
      </c>
      <c r="F63" s="12">
        <v>1117.4163000000001</v>
      </c>
      <c r="G63" s="12">
        <v>1122.953</v>
      </c>
      <c r="H63" s="12">
        <v>1126.7385999999999</v>
      </c>
      <c r="I63" s="12">
        <v>1130.7907</v>
      </c>
      <c r="J63" s="12">
        <v>1128.6990000000001</v>
      </c>
      <c r="K63" s="12">
        <v>1131.7709</v>
      </c>
      <c r="L63" s="12">
        <v>1126.1055000000001</v>
      </c>
      <c r="M63" s="12">
        <v>1130.4904000000001</v>
      </c>
      <c r="N63" s="12">
        <v>1136.1467000000002</v>
      </c>
      <c r="O63" s="12">
        <v>1142.5673999999999</v>
      </c>
      <c r="P63" s="12">
        <v>1144.2119</v>
      </c>
      <c r="Q63" s="12">
        <v>1144.9268999999999</v>
      </c>
      <c r="R63" s="12">
        <v>1154.1322</v>
      </c>
      <c r="S63" s="12">
        <v>1160.7843</v>
      </c>
      <c r="T63" s="12">
        <v>1168.4972</v>
      </c>
      <c r="U63" s="12">
        <v>1177.1903</v>
      </c>
      <c r="V63" s="12">
        <v>1173.2669000000001</v>
      </c>
    </row>
    <row r="64" spans="2:23" x14ac:dyDescent="0.25">
      <c r="B64" s="13" t="s">
        <v>33</v>
      </c>
      <c r="C64" s="12">
        <v>9563.617400000001</v>
      </c>
      <c r="D64" s="12">
        <v>9577.7197999999989</v>
      </c>
      <c r="E64" s="12">
        <v>9577.6293999999998</v>
      </c>
      <c r="F64" s="12">
        <v>9517.8863000000019</v>
      </c>
      <c r="G64" s="12">
        <v>9566.012999999999</v>
      </c>
      <c r="H64" s="12">
        <v>9598.9186000000009</v>
      </c>
      <c r="I64" s="12">
        <v>9634.1406999999981</v>
      </c>
      <c r="J64" s="12">
        <v>9615.9589999999989</v>
      </c>
      <c r="K64" s="12">
        <v>9642.6608999999989</v>
      </c>
      <c r="L64" s="12">
        <v>9593.415500000001</v>
      </c>
      <c r="M64" s="12">
        <v>9631.5304000000015</v>
      </c>
      <c r="N64" s="12">
        <v>9680.6967000000041</v>
      </c>
      <c r="O64" s="12">
        <v>9736.5073999999986</v>
      </c>
      <c r="P64" s="12">
        <v>9750.8019000000004</v>
      </c>
      <c r="Q64" s="12">
        <v>9757.0168999999987</v>
      </c>
      <c r="R64" s="12">
        <v>9837.0321999999996</v>
      </c>
      <c r="S64" s="12">
        <v>9894.8542999999991</v>
      </c>
      <c r="T64" s="12">
        <v>9961.8971999999994</v>
      </c>
      <c r="U64" s="12">
        <v>10037.460300000001</v>
      </c>
      <c r="V64" s="12">
        <v>10003.356900000001</v>
      </c>
    </row>
    <row r="65" spans="2:24" x14ac:dyDescent="0.25">
      <c r="B65" s="13" t="s">
        <v>34</v>
      </c>
      <c r="C65" s="12">
        <v>1853.7726000000021</v>
      </c>
      <c r="D65" s="12">
        <v>1791.0202000000027</v>
      </c>
      <c r="E65" s="12">
        <v>1534.1706000000013</v>
      </c>
      <c r="F65" s="12">
        <v>1591.8636999999999</v>
      </c>
      <c r="G65" s="12">
        <v>481.18700000000172</v>
      </c>
      <c r="H65" s="12">
        <v>438.24139999999898</v>
      </c>
      <c r="I65" s="12">
        <v>343.60930000000371</v>
      </c>
      <c r="J65" s="12">
        <v>291.78100000000268</v>
      </c>
      <c r="K65" s="12">
        <v>261.86910000000171</v>
      </c>
      <c r="L65" s="12">
        <v>284.76449999999932</v>
      </c>
      <c r="M65" s="12">
        <v>211.9495999999981</v>
      </c>
      <c r="N65" s="12">
        <v>-608.6667000000034</v>
      </c>
      <c r="O65" s="12">
        <v>-1045.0273999999972</v>
      </c>
      <c r="P65" s="12">
        <v>-1459.2218999999986</v>
      </c>
      <c r="Q65" s="12">
        <v>-1513.8868999999977</v>
      </c>
      <c r="R65" s="12">
        <v>-1609.4221999999991</v>
      </c>
      <c r="S65" s="12">
        <v>-2428.8342999999986</v>
      </c>
      <c r="T65" s="12">
        <v>-2499.8571999999986</v>
      </c>
      <c r="U65" s="12">
        <v>-2676.1103000000012</v>
      </c>
      <c r="V65" s="12">
        <v>-3110.0769000000009</v>
      </c>
    </row>
    <row r="66" spans="2:24" x14ac:dyDescent="0.25">
      <c r="B66" s="22" t="s">
        <v>21</v>
      </c>
      <c r="C66" s="20">
        <v>1669.5</v>
      </c>
      <c r="D66" s="20">
        <v>1669.5</v>
      </c>
      <c r="E66" s="20">
        <v>1669.5</v>
      </c>
      <c r="F66" s="20">
        <v>1669.5</v>
      </c>
      <c r="G66" s="20">
        <v>1669.5</v>
      </c>
      <c r="H66" s="20">
        <v>1669.5</v>
      </c>
      <c r="I66" s="20">
        <v>1669.5</v>
      </c>
      <c r="J66" s="20">
        <v>1669.5</v>
      </c>
      <c r="K66" s="20">
        <v>1669.5</v>
      </c>
      <c r="L66" s="20">
        <v>1669.5</v>
      </c>
      <c r="M66" s="20">
        <v>1669.5</v>
      </c>
      <c r="N66" s="20">
        <v>1669.5</v>
      </c>
      <c r="O66" s="20">
        <v>1669.5</v>
      </c>
      <c r="P66" s="20">
        <v>1669.5</v>
      </c>
      <c r="Q66" s="20">
        <v>1669.5</v>
      </c>
      <c r="R66" s="20">
        <v>1669.5</v>
      </c>
      <c r="S66" s="20">
        <v>1669.5</v>
      </c>
      <c r="T66" s="20">
        <v>1669.5</v>
      </c>
      <c r="U66" s="20">
        <v>1669.5</v>
      </c>
      <c r="V66" s="20">
        <v>1669.5</v>
      </c>
    </row>
    <row r="67" spans="2:24" x14ac:dyDescent="0.25">
      <c r="B67" s="23" t="s">
        <v>35</v>
      </c>
      <c r="C67" s="12">
        <v>3523.2726000000021</v>
      </c>
      <c r="D67" s="12">
        <v>3460.5202000000027</v>
      </c>
      <c r="E67" s="12">
        <v>3203.6706000000013</v>
      </c>
      <c r="F67" s="12">
        <v>3261.3636999999999</v>
      </c>
      <c r="G67" s="12">
        <v>2150.6870000000017</v>
      </c>
      <c r="H67" s="12">
        <v>2107.741399999999</v>
      </c>
      <c r="I67" s="12">
        <v>2013.1093000000037</v>
      </c>
      <c r="J67" s="12">
        <v>1961.2810000000027</v>
      </c>
      <c r="K67" s="12">
        <v>1931.3691000000017</v>
      </c>
      <c r="L67" s="12">
        <v>1954.2644999999993</v>
      </c>
      <c r="M67" s="12">
        <v>1881.4495999999981</v>
      </c>
      <c r="N67" s="12">
        <v>1060.8332999999966</v>
      </c>
      <c r="O67" s="12">
        <v>624.47260000000279</v>
      </c>
      <c r="P67" s="12">
        <v>210.27810000000136</v>
      </c>
      <c r="Q67" s="12">
        <v>155.61310000000231</v>
      </c>
      <c r="R67" s="12">
        <v>60.077800000000934</v>
      </c>
      <c r="S67" s="12">
        <v>-759.33429999999862</v>
      </c>
      <c r="T67" s="12">
        <v>-830.35719999999856</v>
      </c>
      <c r="U67" s="12">
        <v>-1006.6103000000012</v>
      </c>
      <c r="V67" s="12">
        <v>-1440.5769000000009</v>
      </c>
      <c r="X67" s="24"/>
    </row>
    <row r="68" spans="2:24" x14ac:dyDescent="0.25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2:24" x14ac:dyDescent="0.25">
      <c r="B69" s="25" t="s">
        <v>36</v>
      </c>
      <c r="C69" s="26">
        <v>2017</v>
      </c>
      <c r="D69" s="26">
        <v>2018</v>
      </c>
      <c r="E69" s="26">
        <v>2019</v>
      </c>
      <c r="F69" s="26">
        <v>2020</v>
      </c>
      <c r="G69" s="26">
        <v>2021</v>
      </c>
      <c r="H69" s="26">
        <v>2022</v>
      </c>
      <c r="I69" s="26">
        <v>2023</v>
      </c>
      <c r="J69" s="26">
        <v>2024</v>
      </c>
      <c r="K69" s="26">
        <v>2025</v>
      </c>
      <c r="L69" s="26">
        <v>2026</v>
      </c>
      <c r="M69" s="26">
        <v>2027</v>
      </c>
      <c r="N69" s="26">
        <v>2028</v>
      </c>
      <c r="O69" s="26">
        <v>2029</v>
      </c>
      <c r="P69" s="26">
        <v>2030</v>
      </c>
      <c r="Q69" s="26">
        <v>2031</v>
      </c>
      <c r="R69" s="26">
        <v>2032</v>
      </c>
      <c r="S69" s="26">
        <v>2033</v>
      </c>
      <c r="T69" s="26">
        <v>2034</v>
      </c>
      <c r="U69" s="26">
        <v>2035</v>
      </c>
      <c r="V69" s="26">
        <v>2036</v>
      </c>
    </row>
    <row r="70" spans="2:24" x14ac:dyDescent="0.25">
      <c r="B70" s="11" t="s">
        <v>3</v>
      </c>
      <c r="C70" s="12">
        <v>8821.880000000001</v>
      </c>
      <c r="D70" s="12">
        <v>8821.880000000001</v>
      </c>
      <c r="E70" s="12">
        <v>8541.880000000001</v>
      </c>
      <c r="F70" s="12">
        <v>8541.880000000001</v>
      </c>
      <c r="G70" s="12">
        <v>8154.880000000001</v>
      </c>
      <c r="H70" s="12">
        <v>8154.880000000001</v>
      </c>
      <c r="I70" s="12">
        <v>8154.880000000001</v>
      </c>
      <c r="J70" s="12">
        <v>8154.880000000001</v>
      </c>
      <c r="K70" s="12">
        <v>8151.0800000000017</v>
      </c>
      <c r="L70" s="12">
        <v>8061.7100000000009</v>
      </c>
      <c r="M70" s="12">
        <v>8061.7100000000009</v>
      </c>
      <c r="N70" s="12">
        <v>7299.7100000000009</v>
      </c>
      <c r="O70" s="12">
        <v>6945.71</v>
      </c>
      <c r="P70" s="12">
        <v>6588.7100000000009</v>
      </c>
      <c r="Q70" s="12">
        <v>6510.93</v>
      </c>
      <c r="R70" s="12">
        <v>6510.93</v>
      </c>
      <c r="S70" s="12">
        <v>5794.83</v>
      </c>
      <c r="T70" s="12">
        <v>5794.83</v>
      </c>
      <c r="U70" s="12">
        <v>5713.2899999999991</v>
      </c>
      <c r="V70" s="12">
        <v>5713.2899999999991</v>
      </c>
    </row>
    <row r="71" spans="2:24" x14ac:dyDescent="0.25">
      <c r="B71" s="11" t="s">
        <v>4</v>
      </c>
      <c r="C71" s="12">
        <v>1064.04</v>
      </c>
      <c r="D71" s="12">
        <v>987.06</v>
      </c>
      <c r="E71" s="12">
        <v>1015.63</v>
      </c>
      <c r="F71" s="12">
        <v>1009.75</v>
      </c>
      <c r="G71" s="12">
        <v>856.56</v>
      </c>
      <c r="H71" s="12">
        <v>854.21</v>
      </c>
      <c r="I71" s="12">
        <v>854.87</v>
      </c>
      <c r="J71" s="12">
        <v>851.33999999999992</v>
      </c>
      <c r="K71" s="12">
        <v>858.54</v>
      </c>
      <c r="L71" s="12">
        <v>858.1</v>
      </c>
      <c r="M71" s="12">
        <v>855.86</v>
      </c>
      <c r="N71" s="12">
        <v>855.86</v>
      </c>
      <c r="O71" s="12">
        <v>855.86</v>
      </c>
      <c r="P71" s="12">
        <v>855.86</v>
      </c>
      <c r="Q71" s="12">
        <v>855.86</v>
      </c>
      <c r="R71" s="12">
        <v>855.86</v>
      </c>
      <c r="S71" s="12">
        <v>855.86</v>
      </c>
      <c r="T71" s="12">
        <v>855.86</v>
      </c>
      <c r="U71" s="12">
        <v>855.86</v>
      </c>
      <c r="V71" s="12">
        <v>855.86</v>
      </c>
    </row>
    <row r="72" spans="2:24" x14ac:dyDescent="0.25">
      <c r="B72" s="11" t="s">
        <v>7</v>
      </c>
      <c r="C72" s="12">
        <v>21.2</v>
      </c>
      <c r="D72" s="12">
        <v>21.2</v>
      </c>
      <c r="E72" s="12">
        <v>21.2</v>
      </c>
      <c r="F72" s="12">
        <v>21.2</v>
      </c>
      <c r="G72" s="12">
        <v>21.2</v>
      </c>
      <c r="H72" s="12">
        <v>21.2</v>
      </c>
      <c r="I72" s="12">
        <v>21.2</v>
      </c>
      <c r="J72" s="12">
        <v>21.2</v>
      </c>
      <c r="K72" s="12">
        <v>21.2</v>
      </c>
      <c r="L72" s="12">
        <v>21.2</v>
      </c>
      <c r="M72" s="12">
        <v>21.2</v>
      </c>
      <c r="N72" s="12">
        <v>21.2</v>
      </c>
      <c r="O72" s="12">
        <v>21.2</v>
      </c>
      <c r="P72" s="12">
        <v>21.2</v>
      </c>
      <c r="Q72" s="12">
        <v>21.2</v>
      </c>
      <c r="R72" s="12">
        <v>21.2</v>
      </c>
      <c r="S72" s="12">
        <v>21.2</v>
      </c>
      <c r="T72" s="12">
        <v>21.2</v>
      </c>
      <c r="U72" s="12">
        <v>21.2</v>
      </c>
      <c r="V72" s="12">
        <v>21.2</v>
      </c>
    </row>
    <row r="73" spans="2:24" x14ac:dyDescent="0.25">
      <c r="B73" s="11" t="s">
        <v>5</v>
      </c>
      <c r="C73" s="12">
        <v>294.25</v>
      </c>
      <c r="D73" s="12">
        <v>294.18000000000006</v>
      </c>
      <c r="E73" s="12">
        <v>294.10000000000002</v>
      </c>
      <c r="F73" s="12">
        <v>291.38000000000005</v>
      </c>
      <c r="G73" s="12">
        <v>283.54999999999995</v>
      </c>
      <c r="H73" s="12">
        <v>252.82</v>
      </c>
      <c r="I73" s="12">
        <v>252.75</v>
      </c>
      <c r="J73" s="12">
        <v>247.84</v>
      </c>
      <c r="K73" s="12">
        <v>247.21</v>
      </c>
      <c r="L73" s="12">
        <v>236.16000000000003</v>
      </c>
      <c r="M73" s="12">
        <v>234.28000000000003</v>
      </c>
      <c r="N73" s="12">
        <v>232.94000000000003</v>
      </c>
      <c r="O73" s="12">
        <v>216.29000000000002</v>
      </c>
      <c r="P73" s="12">
        <v>177.86</v>
      </c>
      <c r="Q73" s="12">
        <v>177.75</v>
      </c>
      <c r="R73" s="12">
        <v>177.72</v>
      </c>
      <c r="S73" s="12">
        <v>177.7</v>
      </c>
      <c r="T73" s="12">
        <v>177.67000000000002</v>
      </c>
      <c r="U73" s="12">
        <v>177.65</v>
      </c>
      <c r="V73" s="12">
        <v>177.62</v>
      </c>
    </row>
    <row r="74" spans="2:24" x14ac:dyDescent="0.25">
      <c r="B74" s="11" t="s">
        <v>57</v>
      </c>
      <c r="C74" s="12">
        <v>739.82</v>
      </c>
      <c r="D74" s="12">
        <v>735.5100000000001</v>
      </c>
      <c r="E74" s="12">
        <v>735.5100000000001</v>
      </c>
      <c r="F74" s="12">
        <v>735.5100000000001</v>
      </c>
      <c r="G74" s="12">
        <v>236.04</v>
      </c>
      <c r="H74" s="12">
        <v>236.04</v>
      </c>
      <c r="I74" s="12">
        <v>236.04</v>
      </c>
      <c r="J74" s="12">
        <v>122.82000000000001</v>
      </c>
      <c r="K74" s="12">
        <v>122.82000000000001</v>
      </c>
      <c r="L74" s="12">
        <v>122.82000000000001</v>
      </c>
      <c r="M74" s="12">
        <v>122.82000000000001</v>
      </c>
      <c r="N74" s="12">
        <v>122.82000000000001</v>
      </c>
      <c r="O74" s="12">
        <v>122.82000000000001</v>
      </c>
      <c r="P74" s="12">
        <v>122.82000000000001</v>
      </c>
      <c r="Q74" s="12">
        <v>122.82000000000001</v>
      </c>
      <c r="R74" s="12">
        <v>122.82000000000001</v>
      </c>
      <c r="S74" s="12">
        <v>122.82000000000001</v>
      </c>
      <c r="T74" s="12">
        <v>122.82000000000001</v>
      </c>
      <c r="U74" s="12">
        <v>122.82000000000001</v>
      </c>
      <c r="V74" s="12">
        <v>122.82000000000001</v>
      </c>
    </row>
    <row r="75" spans="2:24" x14ac:dyDescent="0.25">
      <c r="B75" s="11" t="s">
        <v>58</v>
      </c>
      <c r="C75" s="12">
        <v>-331.57</v>
      </c>
      <c r="D75" s="12">
        <v>-331.59</v>
      </c>
      <c r="E75" s="12">
        <v>-331.59</v>
      </c>
      <c r="F75" s="12">
        <v>-323.80999999999995</v>
      </c>
      <c r="G75" s="12">
        <v>-323.76</v>
      </c>
      <c r="H75" s="12">
        <v>-283.16999999999996</v>
      </c>
      <c r="I75" s="12">
        <v>-283.19999999999993</v>
      </c>
      <c r="J75" s="12">
        <v>-226.81</v>
      </c>
      <c r="K75" s="12">
        <v>-226.81</v>
      </c>
      <c r="L75" s="12">
        <v>-144.54000000000002</v>
      </c>
      <c r="M75" s="12">
        <v>-144.52000000000001</v>
      </c>
      <c r="N75" s="12">
        <v>-144.51000000000002</v>
      </c>
      <c r="O75" s="12">
        <v>-141.27000000000001</v>
      </c>
      <c r="P75" s="12">
        <v>-141.31</v>
      </c>
      <c r="Q75" s="12">
        <v>-77.989999999999995</v>
      </c>
      <c r="R75" s="12">
        <v>-77.98</v>
      </c>
      <c r="S75" s="12">
        <v>-77.97</v>
      </c>
      <c r="T75" s="12">
        <v>-77.989999999999995</v>
      </c>
      <c r="U75" s="12">
        <v>-78.02</v>
      </c>
      <c r="V75" s="12">
        <v>-78.02</v>
      </c>
      <c r="X75" s="4"/>
    </row>
    <row r="76" spans="2:24" x14ac:dyDescent="0.25">
      <c r="B76" s="11" t="s">
        <v>8</v>
      </c>
      <c r="C76" s="12">
        <v>-39.499999999999993</v>
      </c>
      <c r="D76" s="12">
        <v>-39.499999999999993</v>
      </c>
      <c r="E76" s="12">
        <v>-39.499999999999993</v>
      </c>
      <c r="F76" s="12">
        <v>-39.499999999999993</v>
      </c>
      <c r="G76" s="12">
        <v>-39.499999999999993</v>
      </c>
      <c r="H76" s="12">
        <v>-39.499999999999993</v>
      </c>
      <c r="I76" s="12">
        <v>-39.499999999999993</v>
      </c>
      <c r="J76" s="12">
        <v>-39.499999999999993</v>
      </c>
      <c r="K76" s="12">
        <v>-39.499999999999993</v>
      </c>
      <c r="L76" s="12">
        <v>-39.499999999999993</v>
      </c>
      <c r="M76" s="12">
        <v>-39.499999999999993</v>
      </c>
      <c r="N76" s="12">
        <v>-39.499999999999993</v>
      </c>
      <c r="O76" s="12">
        <v>-39.499999999999993</v>
      </c>
      <c r="P76" s="12">
        <v>-39.499999999999993</v>
      </c>
      <c r="Q76" s="12">
        <v>-39.499999999999993</v>
      </c>
      <c r="R76" s="12">
        <v>-39.499999999999993</v>
      </c>
      <c r="S76" s="12">
        <v>-39.499999999999993</v>
      </c>
      <c r="T76" s="12">
        <v>-39.499999999999993</v>
      </c>
      <c r="U76" s="12">
        <v>-39.499999999999993</v>
      </c>
      <c r="V76" s="12">
        <v>-39.499999999999993</v>
      </c>
    </row>
    <row r="77" spans="2:24" x14ac:dyDescent="0.25">
      <c r="B77" s="11" t="s">
        <v>6</v>
      </c>
      <c r="C77" s="12">
        <v>847.2700000000001</v>
      </c>
      <c r="D77" s="12">
        <v>880</v>
      </c>
      <c r="E77" s="12">
        <v>874.57</v>
      </c>
      <c r="F77" s="12">
        <v>873.34000000000015</v>
      </c>
      <c r="G77" s="12">
        <v>858.2299999999999</v>
      </c>
      <c r="H77" s="12">
        <v>840.68</v>
      </c>
      <c r="I77" s="12">
        <v>780.71000000000015</v>
      </c>
      <c r="J77" s="12">
        <v>775.96999999999991</v>
      </c>
      <c r="K77" s="12">
        <v>769.9899999999999</v>
      </c>
      <c r="L77" s="12">
        <v>762.2299999999999</v>
      </c>
      <c r="M77" s="12">
        <v>731.63</v>
      </c>
      <c r="N77" s="12">
        <v>723.51</v>
      </c>
      <c r="O77" s="12">
        <v>710.37000000000012</v>
      </c>
      <c r="P77" s="12">
        <v>705.93999999999994</v>
      </c>
      <c r="Q77" s="12">
        <v>672.06</v>
      </c>
      <c r="R77" s="12">
        <v>656.56</v>
      </c>
      <c r="S77" s="12">
        <v>611.07999999999993</v>
      </c>
      <c r="T77" s="12">
        <v>607.14999999999986</v>
      </c>
      <c r="U77" s="12">
        <v>588.04999999999995</v>
      </c>
      <c r="V77" s="12">
        <v>120.01</v>
      </c>
    </row>
    <row r="78" spans="2:24" x14ac:dyDescent="0.25">
      <c r="B78" s="13" t="s">
        <v>37</v>
      </c>
      <c r="C78" s="14">
        <v>11417.390000000003</v>
      </c>
      <c r="D78" s="14">
        <v>11368.740000000002</v>
      </c>
      <c r="E78" s="14">
        <v>11111.800000000001</v>
      </c>
      <c r="F78" s="14">
        <v>11109.750000000002</v>
      </c>
      <c r="G78" s="14">
        <v>10047.200000000001</v>
      </c>
      <c r="H78" s="14">
        <v>10037.160000000002</v>
      </c>
      <c r="I78" s="14">
        <v>9977.7500000000036</v>
      </c>
      <c r="J78" s="14">
        <v>9907.7400000000016</v>
      </c>
      <c r="K78" s="14">
        <v>9904.5300000000025</v>
      </c>
      <c r="L78" s="14">
        <v>9878.18</v>
      </c>
      <c r="M78" s="14">
        <v>9843.4800000000014</v>
      </c>
      <c r="N78" s="14">
        <v>9072.0300000000007</v>
      </c>
      <c r="O78" s="14">
        <v>8691.48</v>
      </c>
      <c r="P78" s="14">
        <v>8291.58</v>
      </c>
      <c r="Q78" s="14">
        <v>8243.1299999999992</v>
      </c>
      <c r="R78" s="14">
        <v>8227.61</v>
      </c>
      <c r="S78" s="14">
        <v>7466.0199999999986</v>
      </c>
      <c r="T78" s="14">
        <v>7462.0399999999991</v>
      </c>
      <c r="U78" s="14">
        <v>7361.3499999999976</v>
      </c>
      <c r="V78" s="14">
        <v>6893.2799999999979</v>
      </c>
    </row>
    <row r="79" spans="2:24" x14ac:dyDescent="0.25">
      <c r="B79" s="11"/>
      <c r="C79" s="15"/>
      <c r="D79" s="15"/>
      <c r="E79" s="42"/>
      <c r="F79" s="42"/>
      <c r="G79" s="42"/>
      <c r="H79" s="42"/>
      <c r="I79" s="42"/>
      <c r="J79" s="15"/>
      <c r="K79" s="42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2:24" x14ac:dyDescent="0.25">
      <c r="B80" s="13" t="s">
        <v>30</v>
      </c>
      <c r="C80" s="14">
        <v>11417.390000000003</v>
      </c>
      <c r="D80" s="14">
        <v>11368.740000000002</v>
      </c>
      <c r="E80" s="14">
        <v>11111.800000000001</v>
      </c>
      <c r="F80" s="14">
        <v>11109.750000000002</v>
      </c>
      <c r="G80" s="14">
        <v>10047.200000000001</v>
      </c>
      <c r="H80" s="14">
        <v>10037.160000000002</v>
      </c>
      <c r="I80" s="14">
        <v>9977.7500000000036</v>
      </c>
      <c r="J80" s="14">
        <v>9907.7400000000016</v>
      </c>
      <c r="K80" s="14">
        <v>9904.5300000000025</v>
      </c>
      <c r="L80" s="14">
        <v>9878.18</v>
      </c>
      <c r="M80" s="14">
        <v>9843.4800000000014</v>
      </c>
      <c r="N80" s="14">
        <v>9072.0300000000007</v>
      </c>
      <c r="O80" s="14">
        <v>8691.48</v>
      </c>
      <c r="P80" s="14">
        <v>8291.58</v>
      </c>
      <c r="Q80" s="14">
        <v>8243.1299999999992</v>
      </c>
      <c r="R80" s="14">
        <v>8227.61</v>
      </c>
      <c r="S80" s="14">
        <v>7466.0199999999986</v>
      </c>
      <c r="T80" s="14">
        <v>7462.0399999999991</v>
      </c>
      <c r="U80" s="14">
        <v>7361.3499999999976</v>
      </c>
      <c r="V80" s="14">
        <v>6893.2799999999979</v>
      </c>
    </row>
    <row r="81" spans="2:24" x14ac:dyDescent="0.25">
      <c r="B81" s="13"/>
      <c r="C81" s="15"/>
      <c r="D81" s="15"/>
      <c r="E81" s="42"/>
      <c r="F81" s="42"/>
      <c r="G81" s="42"/>
      <c r="H81" s="42"/>
      <c r="I81" s="42"/>
      <c r="J81" s="15"/>
      <c r="K81" s="42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4" x14ac:dyDescent="0.25">
      <c r="B82" s="11" t="s">
        <v>11</v>
      </c>
      <c r="C82" s="27">
        <v>8813.8130200343476</v>
      </c>
      <c r="D82" s="12">
        <v>8907.4637301002749</v>
      </c>
      <c r="E82" s="12">
        <v>8991.1353048351521</v>
      </c>
      <c r="F82" s="12">
        <v>9013.1821622903626</v>
      </c>
      <c r="G82" s="12">
        <v>9128.7753962733932</v>
      </c>
      <c r="H82" s="12">
        <v>9225.1973129253038</v>
      </c>
      <c r="I82" s="12">
        <v>9322.1727691467677</v>
      </c>
      <c r="J82" s="12">
        <v>9372.1458283630473</v>
      </c>
      <c r="K82" s="12">
        <v>9459.3875969697292</v>
      </c>
      <c r="L82" s="12">
        <v>9480.5645942029696</v>
      </c>
      <c r="M82" s="12">
        <v>9577.2968891652235</v>
      </c>
      <c r="N82" s="12">
        <v>9680.0298000902294</v>
      </c>
      <c r="O82" s="12">
        <v>9786.5163888367351</v>
      </c>
      <c r="P82" s="12">
        <v>9856.1191161848401</v>
      </c>
      <c r="Q82" s="12">
        <v>9918.9118981275369</v>
      </c>
      <c r="R82" s="12">
        <v>10041.182666462424</v>
      </c>
      <c r="S82" s="12">
        <v>10139.836564436129</v>
      </c>
      <c r="T82" s="12">
        <v>10242.799943058779</v>
      </c>
      <c r="U82" s="12">
        <v>10353.225368011805</v>
      </c>
      <c r="V82" s="12">
        <v>10367.897903400684</v>
      </c>
    </row>
    <row r="83" spans="2:24" x14ac:dyDescent="0.25">
      <c r="B83" s="11" t="s">
        <v>14</v>
      </c>
      <c r="C83" s="12">
        <v>-195.04000000000002</v>
      </c>
      <c r="D83" s="12">
        <v>-195.04000000000002</v>
      </c>
      <c r="E83" s="12">
        <v>-195.04000000000002</v>
      </c>
      <c r="F83" s="12">
        <v>-195.04000000000002</v>
      </c>
      <c r="G83" s="12">
        <v>-195.04000000000002</v>
      </c>
      <c r="H83" s="12">
        <v>-195.04000000000002</v>
      </c>
      <c r="I83" s="12">
        <v>-195.04000000000002</v>
      </c>
      <c r="J83" s="12">
        <v>-195.04000000000002</v>
      </c>
      <c r="K83" s="12">
        <v>-195.04000000000002</v>
      </c>
      <c r="L83" s="12">
        <v>-195.04000000000002</v>
      </c>
      <c r="M83" s="12">
        <v>-195.04000000000002</v>
      </c>
      <c r="N83" s="12">
        <v>-195.04000000000002</v>
      </c>
      <c r="O83" s="12">
        <v>-195.04000000000002</v>
      </c>
      <c r="P83" s="12">
        <v>-195.04000000000002</v>
      </c>
      <c r="Q83" s="12">
        <v>-195.04000000000002</v>
      </c>
      <c r="R83" s="12">
        <v>-195.04000000000002</v>
      </c>
      <c r="S83" s="12">
        <v>-195.04000000000002</v>
      </c>
      <c r="T83" s="12">
        <v>-195.04000000000002</v>
      </c>
      <c r="U83" s="12">
        <v>-195.04000000000002</v>
      </c>
      <c r="V83" s="12">
        <v>-195.04000000000002</v>
      </c>
    </row>
    <row r="84" spans="2:24" x14ac:dyDescent="0.25">
      <c r="B84" s="11" t="s">
        <v>38</v>
      </c>
      <c r="C84" s="12">
        <v>-165.92000000000002</v>
      </c>
      <c r="D84" s="12">
        <v>-240.64000000000004</v>
      </c>
      <c r="E84" s="12">
        <v>-316.82000000000005</v>
      </c>
      <c r="F84" s="12">
        <v>-386.68999999999994</v>
      </c>
      <c r="G84" s="12">
        <v>-457.1</v>
      </c>
      <c r="H84" s="12">
        <v>-522.38</v>
      </c>
      <c r="I84" s="12">
        <v>-586.61</v>
      </c>
      <c r="J84" s="12">
        <v>-650.79999999999995</v>
      </c>
      <c r="K84" s="12">
        <v>-711.67</v>
      </c>
      <c r="L84" s="12">
        <v>-772.85</v>
      </c>
      <c r="M84" s="12">
        <v>-831.92</v>
      </c>
      <c r="N84" s="12">
        <v>-886.81</v>
      </c>
      <c r="O84" s="12">
        <v>-939.12</v>
      </c>
      <c r="P84" s="12">
        <v>-990.77</v>
      </c>
      <c r="Q84" s="12">
        <v>-1042.17</v>
      </c>
      <c r="R84" s="12">
        <v>-1087.06</v>
      </c>
      <c r="S84" s="12">
        <v>-1127.1900000000003</v>
      </c>
      <c r="T84" s="12">
        <v>-1162.56</v>
      </c>
      <c r="U84" s="12">
        <v>-1196.79</v>
      </c>
      <c r="V84" s="12">
        <v>-1231.0700000000002</v>
      </c>
    </row>
    <row r="85" spans="2:24" x14ac:dyDescent="0.25">
      <c r="B85" s="13" t="s">
        <v>39</v>
      </c>
      <c r="C85" s="14">
        <v>8452.8530200343466</v>
      </c>
      <c r="D85" s="14">
        <v>8471.7837301002746</v>
      </c>
      <c r="E85" s="14">
        <v>8479.2753048351515</v>
      </c>
      <c r="F85" s="14">
        <v>8431.4521622903612</v>
      </c>
      <c r="G85" s="14">
        <v>8476.635396273392</v>
      </c>
      <c r="H85" s="14">
        <v>8507.7773129253037</v>
      </c>
      <c r="I85" s="14">
        <v>8540.5227691467662</v>
      </c>
      <c r="J85" s="14">
        <v>8526.3058283630471</v>
      </c>
      <c r="K85" s="14">
        <v>8552.6775969697283</v>
      </c>
      <c r="L85" s="14">
        <v>8512.6745942029684</v>
      </c>
      <c r="M85" s="14">
        <v>8550.3368891652226</v>
      </c>
      <c r="N85" s="14">
        <v>8598.179800090229</v>
      </c>
      <c r="O85" s="14">
        <v>8652.3563888367335</v>
      </c>
      <c r="P85" s="14">
        <v>8670.3091161848388</v>
      </c>
      <c r="Q85" s="14">
        <v>8681.701898127536</v>
      </c>
      <c r="R85" s="14">
        <v>8759.0826664624237</v>
      </c>
      <c r="S85" s="14">
        <v>8817.6065644361279</v>
      </c>
      <c r="T85" s="14">
        <v>8885.1999430587784</v>
      </c>
      <c r="U85" s="14">
        <v>8961.3953680118029</v>
      </c>
      <c r="V85" s="14">
        <v>8941.7879034006837</v>
      </c>
    </row>
    <row r="86" spans="2:24" x14ac:dyDescent="0.25">
      <c r="B86" s="13"/>
      <c r="C86" s="12"/>
      <c r="D86" s="15"/>
      <c r="E86" s="42"/>
      <c r="F86" s="42"/>
      <c r="G86" s="42"/>
      <c r="H86" s="42"/>
      <c r="I86" s="42"/>
      <c r="J86" s="15"/>
      <c r="K86" s="42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2:24" x14ac:dyDescent="0.25">
      <c r="B87" s="11" t="s">
        <v>17</v>
      </c>
      <c r="C87" s="12">
        <v>1122.6774</v>
      </c>
      <c r="D87" s="12">
        <v>1124.2997999999998</v>
      </c>
      <c r="E87" s="12">
        <v>1124.2894000000001</v>
      </c>
      <c r="F87" s="12">
        <v>1117.4163000000001</v>
      </c>
      <c r="G87" s="12">
        <v>1122.953</v>
      </c>
      <c r="H87" s="12">
        <v>1126.7385999999999</v>
      </c>
      <c r="I87" s="12">
        <v>1130.7907</v>
      </c>
      <c r="J87" s="12">
        <v>1128.6990000000001</v>
      </c>
      <c r="K87" s="12">
        <v>1131.7709</v>
      </c>
      <c r="L87" s="12">
        <v>1126.1055000000001</v>
      </c>
      <c r="M87" s="12">
        <v>1130.4904000000001</v>
      </c>
      <c r="N87" s="12">
        <v>1136.1467000000002</v>
      </c>
      <c r="O87" s="12">
        <v>1142.5673999999999</v>
      </c>
      <c r="P87" s="12">
        <v>1144.2119</v>
      </c>
      <c r="Q87" s="12">
        <v>1144.9268999999999</v>
      </c>
      <c r="R87" s="12">
        <v>1154.1322</v>
      </c>
      <c r="S87" s="12">
        <v>1160.7843</v>
      </c>
      <c r="T87" s="12">
        <v>1168.4972</v>
      </c>
      <c r="U87" s="12">
        <v>1177.1903</v>
      </c>
      <c r="V87" s="12">
        <v>1173.2669000000001</v>
      </c>
    </row>
    <row r="88" spans="2:24" x14ac:dyDescent="0.25"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2:24" x14ac:dyDescent="0.25">
      <c r="B89" s="13" t="s">
        <v>40</v>
      </c>
      <c r="C89" s="14">
        <v>1122.6774</v>
      </c>
      <c r="D89" s="14">
        <v>1124.2997999999998</v>
      </c>
      <c r="E89" s="14">
        <v>1124.2894000000001</v>
      </c>
      <c r="F89" s="14">
        <v>1117.4163000000001</v>
      </c>
      <c r="G89" s="14">
        <v>1122.953</v>
      </c>
      <c r="H89" s="14">
        <v>1126.7385999999999</v>
      </c>
      <c r="I89" s="14">
        <v>1130.7907</v>
      </c>
      <c r="J89" s="14">
        <v>1128.6990000000001</v>
      </c>
      <c r="K89" s="14">
        <v>1131.7709</v>
      </c>
      <c r="L89" s="14">
        <v>1126.1055000000001</v>
      </c>
      <c r="M89" s="14">
        <v>1130.4904000000001</v>
      </c>
      <c r="N89" s="14">
        <v>1136.1467000000002</v>
      </c>
      <c r="O89" s="14">
        <v>1142.5673999999999</v>
      </c>
      <c r="P89" s="14">
        <v>1144.2119</v>
      </c>
      <c r="Q89" s="14">
        <v>1144.9268999999999</v>
      </c>
      <c r="R89" s="14">
        <v>1154.1322</v>
      </c>
      <c r="S89" s="14">
        <v>1160.7843</v>
      </c>
      <c r="T89" s="14">
        <v>1168.4972</v>
      </c>
      <c r="U89" s="14">
        <v>1177.1903</v>
      </c>
      <c r="V89" s="14">
        <v>1173.2669000000001</v>
      </c>
    </row>
    <row r="90" spans="2:24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2:24" x14ac:dyDescent="0.25">
      <c r="C91" s="12"/>
      <c r="D91" s="15"/>
      <c r="E91" s="42"/>
      <c r="F91" s="42"/>
      <c r="G91" s="42"/>
      <c r="H91" s="42"/>
      <c r="I91" s="42"/>
      <c r="J91" s="15"/>
      <c r="K91" s="42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2:24" x14ac:dyDescent="0.25">
      <c r="B92" s="47" t="s">
        <v>41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2:24" x14ac:dyDescent="0.25">
      <c r="B93" s="21"/>
      <c r="C93" s="17"/>
      <c r="D93" s="17"/>
      <c r="E93" s="44"/>
      <c r="F93" s="44"/>
      <c r="G93" s="44"/>
      <c r="H93" s="44"/>
      <c r="I93" s="44"/>
      <c r="J93" s="17"/>
      <c r="K93" s="44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X93" s="49"/>
    </row>
    <row r="94" spans="2:24" x14ac:dyDescent="0.25">
      <c r="B94" s="9" t="s">
        <v>42</v>
      </c>
      <c r="C94" s="28">
        <v>1328.2999999999993</v>
      </c>
      <c r="D94" s="28">
        <v>1286.4000000000051</v>
      </c>
      <c r="E94" s="28">
        <v>1033.4999999999982</v>
      </c>
      <c r="F94" s="28">
        <v>1089.0999999999985</v>
      </c>
      <c r="G94" s="28">
        <v>490.70000000000073</v>
      </c>
      <c r="H94" s="28">
        <v>421.80000000000473</v>
      </c>
      <c r="I94" s="28">
        <v>383.90000000000327</v>
      </c>
      <c r="J94" s="28">
        <v>390.50000000000546</v>
      </c>
      <c r="K94" s="28">
        <v>363.60000000000036</v>
      </c>
      <c r="L94" s="28">
        <v>390.39999999999782</v>
      </c>
      <c r="M94" s="28">
        <v>345.10000000000218</v>
      </c>
      <c r="N94" s="28">
        <v>-474.09999999999854</v>
      </c>
      <c r="O94" s="28">
        <v>-912.19999999999709</v>
      </c>
      <c r="P94" s="28">
        <v>-1325.4999999999982</v>
      </c>
      <c r="Q94" s="28">
        <v>-1379.5999999999985</v>
      </c>
      <c r="R94" s="28">
        <v>-1472.3000000000011</v>
      </c>
      <c r="S94" s="28">
        <v>-2290.5000000000018</v>
      </c>
      <c r="T94" s="28">
        <v>-2360.9000000000015</v>
      </c>
      <c r="U94" s="28">
        <v>-2535.9999999999982</v>
      </c>
      <c r="V94" s="28">
        <v>-2969.5000000000018</v>
      </c>
    </row>
    <row r="95" spans="2:24" x14ac:dyDescent="0.25">
      <c r="B95" s="9" t="s">
        <v>43</v>
      </c>
      <c r="C95" s="29">
        <v>525.47260000000279</v>
      </c>
      <c r="D95" s="29">
        <v>504.62019999999757</v>
      </c>
      <c r="E95" s="29">
        <v>500.67060000000311</v>
      </c>
      <c r="F95" s="29">
        <v>502.76370000000134</v>
      </c>
      <c r="G95" s="29">
        <v>-9.5129999999990105</v>
      </c>
      <c r="H95" s="29">
        <v>16.441399999994246</v>
      </c>
      <c r="I95" s="29">
        <v>-40.290699999999561</v>
      </c>
      <c r="J95" s="29">
        <v>-98.719000000002779</v>
      </c>
      <c r="K95" s="29">
        <v>-101.73089999999866</v>
      </c>
      <c r="L95" s="29">
        <v>-105.6354999999985</v>
      </c>
      <c r="M95" s="29">
        <v>-133.15040000000408</v>
      </c>
      <c r="N95" s="29">
        <v>-134.56670000000486</v>
      </c>
      <c r="O95" s="29">
        <v>-132.82740000000013</v>
      </c>
      <c r="P95" s="29">
        <v>-133.72190000000046</v>
      </c>
      <c r="Q95" s="29">
        <v>-134.28689999999915</v>
      </c>
      <c r="R95" s="29">
        <v>-137.12219999999797</v>
      </c>
      <c r="S95" s="29">
        <v>-138.3342999999968</v>
      </c>
      <c r="T95" s="29">
        <v>-138.9571999999971</v>
      </c>
      <c r="U95" s="29">
        <v>-140.11030000000301</v>
      </c>
      <c r="V95" s="29">
        <v>-140.57689999999911</v>
      </c>
    </row>
    <row r="96" spans="2:24" x14ac:dyDescent="0.25">
      <c r="B96" s="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2:22" x14ac:dyDescent="0.25">
      <c r="B97" s="9" t="s">
        <v>44</v>
      </c>
      <c r="C97" s="29">
        <v>2611.4969799656537</v>
      </c>
      <c r="D97" s="29">
        <v>2394.476269899727</v>
      </c>
      <c r="E97" s="29">
        <v>1977.684695164849</v>
      </c>
      <c r="F97" s="29">
        <v>1883.7178377096393</v>
      </c>
      <c r="G97" s="29">
        <v>635.16460372660765</v>
      </c>
      <c r="H97" s="29">
        <v>463.42268707469805</v>
      </c>
      <c r="I97" s="29">
        <v>242.80723085323245</v>
      </c>
      <c r="J97" s="29">
        <v>58.634171636954534</v>
      </c>
      <c r="K97" s="29">
        <v>-92.687596969726542</v>
      </c>
      <c r="L97" s="29">
        <v>-201.39459420296919</v>
      </c>
      <c r="M97" s="29">
        <v>-391.8968891652238</v>
      </c>
      <c r="N97" s="29">
        <v>-1320.9698000902285</v>
      </c>
      <c r="O97" s="29">
        <v>-1860.3163888367353</v>
      </c>
      <c r="P97" s="29">
        <v>-2381.4691161848382</v>
      </c>
      <c r="Q97" s="29">
        <v>-2544.1118981275358</v>
      </c>
      <c r="R97" s="29">
        <v>-2726.7926664624233</v>
      </c>
      <c r="S97" s="29">
        <v>-3627.1665644361292</v>
      </c>
      <c r="T97" s="29">
        <v>-3769.4799430587777</v>
      </c>
      <c r="U97" s="29">
        <v>-4014.825368011805</v>
      </c>
      <c r="V97" s="29">
        <v>-4531.8479034006832</v>
      </c>
    </row>
    <row r="98" spans="2:22" x14ac:dyDescent="0.25">
      <c r="B98" s="9" t="s">
        <v>45</v>
      </c>
      <c r="C98" s="29">
        <v>10180.170000000002</v>
      </c>
      <c r="D98" s="29">
        <v>10103.120000000001</v>
      </c>
      <c r="E98" s="29">
        <v>9851.61</v>
      </c>
      <c r="F98" s="29">
        <v>9843.010000000002</v>
      </c>
      <c r="G98" s="29">
        <v>9294.9900000000016</v>
      </c>
      <c r="H98" s="29">
        <v>9261.9100000000017</v>
      </c>
      <c r="I98" s="29">
        <v>9262.5</v>
      </c>
      <c r="J98" s="29">
        <v>9254.0600000000013</v>
      </c>
      <c r="K98" s="29">
        <v>9256.8300000000017</v>
      </c>
      <c r="L98" s="29">
        <v>9155.9700000000012</v>
      </c>
      <c r="M98" s="29">
        <v>9151.85</v>
      </c>
      <c r="N98" s="29">
        <v>8388.51</v>
      </c>
      <c r="O98" s="29">
        <v>8017.8600000000006</v>
      </c>
      <c r="P98" s="29">
        <v>7622.4300000000021</v>
      </c>
      <c r="Q98" s="29">
        <v>7544.5400000000009</v>
      </c>
      <c r="R98" s="29">
        <v>7544.51</v>
      </c>
      <c r="S98" s="29">
        <v>6828.3900000000012</v>
      </c>
      <c r="T98" s="29">
        <v>6828.3600000000006</v>
      </c>
      <c r="U98" s="29">
        <v>6746.7999999999993</v>
      </c>
      <c r="V98" s="29">
        <v>6746.77</v>
      </c>
    </row>
    <row r="99" spans="2:22" x14ac:dyDescent="0.25">
      <c r="B99" s="9" t="s">
        <v>11</v>
      </c>
      <c r="C99" s="29">
        <v>8813.8130200343476</v>
      </c>
      <c r="D99" s="29">
        <v>8907.4637301002749</v>
      </c>
      <c r="E99" s="29">
        <v>8991.1353048351521</v>
      </c>
      <c r="F99" s="29">
        <v>9013.1821622903626</v>
      </c>
      <c r="G99" s="29">
        <v>9128.7753962733932</v>
      </c>
      <c r="H99" s="29">
        <v>9225.1973129253038</v>
      </c>
      <c r="I99" s="29">
        <v>9322.1727691467677</v>
      </c>
      <c r="J99" s="29">
        <v>9372.1458283630473</v>
      </c>
      <c r="K99" s="29">
        <v>9459.3875969697292</v>
      </c>
      <c r="L99" s="29">
        <v>9480.5645942029696</v>
      </c>
      <c r="M99" s="29">
        <v>9577.2968891652235</v>
      </c>
      <c r="N99" s="29">
        <v>9680.0298000902294</v>
      </c>
      <c r="O99" s="29">
        <v>9786.5163888367351</v>
      </c>
      <c r="P99" s="29">
        <v>9856.1191161848401</v>
      </c>
      <c r="Q99" s="29">
        <v>9918.9118981275369</v>
      </c>
      <c r="R99" s="29">
        <v>10041.182666462424</v>
      </c>
      <c r="S99" s="29">
        <v>10139.836564436129</v>
      </c>
      <c r="T99" s="29">
        <v>10242.799943058779</v>
      </c>
      <c r="U99" s="29">
        <v>10353.225368011805</v>
      </c>
      <c r="V99" s="29">
        <v>10367.897903400684</v>
      </c>
    </row>
    <row r="100" spans="2:22" x14ac:dyDescent="0.25">
      <c r="B100" s="9" t="s">
        <v>46</v>
      </c>
      <c r="C100" s="29">
        <v>1411.0600000000002</v>
      </c>
      <c r="D100" s="29">
        <v>1439.46</v>
      </c>
      <c r="E100" s="29">
        <v>1434.0300000000002</v>
      </c>
      <c r="F100" s="29">
        <v>1440.5800000000004</v>
      </c>
      <c r="G100" s="29">
        <v>926.05</v>
      </c>
      <c r="H100" s="29">
        <v>949.09000000000015</v>
      </c>
      <c r="I100" s="29">
        <v>889.09000000000037</v>
      </c>
      <c r="J100" s="29">
        <v>827.52</v>
      </c>
      <c r="K100" s="29">
        <v>821.54</v>
      </c>
      <c r="L100" s="29">
        <v>896.05</v>
      </c>
      <c r="M100" s="29">
        <v>865.47</v>
      </c>
      <c r="N100" s="29">
        <v>857.3599999999999</v>
      </c>
      <c r="O100" s="29">
        <v>847.46</v>
      </c>
      <c r="P100" s="29">
        <v>842.98999999999978</v>
      </c>
      <c r="Q100" s="29">
        <v>872.43000000000006</v>
      </c>
      <c r="R100" s="29">
        <v>856.93999999999983</v>
      </c>
      <c r="S100" s="29">
        <v>811.4699999999998</v>
      </c>
      <c r="T100" s="29">
        <v>807.52</v>
      </c>
      <c r="U100" s="29">
        <v>788.3900000000001</v>
      </c>
      <c r="V100" s="29">
        <v>320.35000000000002</v>
      </c>
    </row>
    <row r="101" spans="2:22" x14ac:dyDescent="0.25">
      <c r="B101" s="9" t="s">
        <v>47</v>
      </c>
      <c r="C101" s="29">
        <v>-165.92000000000002</v>
      </c>
      <c r="D101" s="29">
        <v>-240.64000000000004</v>
      </c>
      <c r="E101" s="29">
        <v>-316.82000000000005</v>
      </c>
      <c r="F101" s="29">
        <v>-386.68999999999994</v>
      </c>
      <c r="G101" s="29">
        <v>-457.1</v>
      </c>
      <c r="H101" s="29">
        <v>-522.38</v>
      </c>
      <c r="I101" s="29">
        <v>-586.61</v>
      </c>
      <c r="J101" s="29">
        <v>-650.79999999999995</v>
      </c>
      <c r="K101" s="29">
        <v>-711.67</v>
      </c>
      <c r="L101" s="29">
        <v>-772.85</v>
      </c>
      <c r="M101" s="29">
        <v>-831.92</v>
      </c>
      <c r="N101" s="29">
        <v>-886.81</v>
      </c>
      <c r="O101" s="29">
        <v>-939.12</v>
      </c>
      <c r="P101" s="29">
        <v>-990.77</v>
      </c>
      <c r="Q101" s="29">
        <v>-1042.17</v>
      </c>
      <c r="R101" s="29">
        <v>-1087.06</v>
      </c>
      <c r="S101" s="29">
        <v>-1127.1900000000003</v>
      </c>
      <c r="T101" s="29">
        <v>-1162.56</v>
      </c>
      <c r="U101" s="29">
        <v>-1196.79</v>
      </c>
      <c r="V101" s="29">
        <v>-1231.0700000000002</v>
      </c>
    </row>
    <row r="102" spans="2:22" x14ac:dyDescent="0.25">
      <c r="B102" s="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2:22" x14ac:dyDescent="0.25">
      <c r="B103" s="9" t="s">
        <v>48</v>
      </c>
      <c r="C103" s="29">
        <v>2430.8000000000015</v>
      </c>
      <c r="D103" s="29">
        <v>2390.0000000000032</v>
      </c>
      <c r="E103" s="29">
        <v>2136.8999999999987</v>
      </c>
      <c r="F103" s="29">
        <v>2185.4</v>
      </c>
      <c r="G103" s="29">
        <v>1592.2999999999993</v>
      </c>
      <c r="H103" s="29">
        <v>1526.9999999999993</v>
      </c>
      <c r="I103" s="29">
        <v>1492.7999999999988</v>
      </c>
      <c r="J103" s="29">
        <v>1497.3000000000004</v>
      </c>
      <c r="K103" s="29">
        <v>1473.2999999999981</v>
      </c>
      <c r="L103" s="29">
        <v>1494.4999999999995</v>
      </c>
      <c r="M103" s="29">
        <v>1453.2</v>
      </c>
      <c r="N103" s="29">
        <v>639.70000000000005</v>
      </c>
      <c r="O103" s="29">
        <v>207.60000000000252</v>
      </c>
      <c r="P103" s="29">
        <v>-204.19999999999925</v>
      </c>
      <c r="Q103" s="29">
        <v>-257.39999999999895</v>
      </c>
      <c r="R103" s="29">
        <v>-341.09999999999968</v>
      </c>
      <c r="S103" s="29">
        <v>-1153.0000000000005</v>
      </c>
      <c r="T103" s="29">
        <v>-1215.8000000000011</v>
      </c>
      <c r="U103" s="29">
        <v>-1382.3999999999992</v>
      </c>
      <c r="V103" s="29">
        <v>-1819.9</v>
      </c>
    </row>
    <row r="104" spans="2:22" x14ac:dyDescent="0.25">
      <c r="B104" s="9" t="s">
        <v>45</v>
      </c>
      <c r="C104" s="27">
        <v>11212.400000000001</v>
      </c>
      <c r="D104" s="27">
        <v>11181.600000000002</v>
      </c>
      <c r="E104" s="27">
        <v>10925.9</v>
      </c>
      <c r="F104" s="27">
        <v>10919.300000000001</v>
      </c>
      <c r="G104" s="27">
        <v>10366.6</v>
      </c>
      <c r="H104" s="27">
        <v>10329</v>
      </c>
      <c r="I104" s="27">
        <v>10324.799999999999</v>
      </c>
      <c r="J104" s="27">
        <v>10311.799999999999</v>
      </c>
      <c r="K104" s="27">
        <v>10310.199999999999</v>
      </c>
      <c r="L104" s="27">
        <v>10204.9</v>
      </c>
      <c r="M104" s="27">
        <v>10196.299999999999</v>
      </c>
      <c r="N104" s="27">
        <v>9425.7000000000007</v>
      </c>
      <c r="O104" s="27">
        <v>9042.1</v>
      </c>
      <c r="P104" s="27">
        <v>8642.4</v>
      </c>
      <c r="Q104" s="27">
        <v>8530.6</v>
      </c>
      <c r="R104" s="27">
        <v>8517.1</v>
      </c>
      <c r="S104" s="27">
        <v>7755.6999999999989</v>
      </c>
      <c r="T104" s="27">
        <v>7751.6999999999989</v>
      </c>
      <c r="U104" s="27">
        <v>7651.2999999999993</v>
      </c>
      <c r="V104" s="27">
        <v>7183.2000000000007</v>
      </c>
    </row>
    <row r="105" spans="2:22" x14ac:dyDescent="0.25">
      <c r="B105" s="9" t="s">
        <v>11</v>
      </c>
      <c r="C105" s="27">
        <v>8801.9</v>
      </c>
      <c r="D105" s="27">
        <v>8889.0999999999985</v>
      </c>
      <c r="E105" s="27">
        <v>8965.2000000000007</v>
      </c>
      <c r="F105" s="27">
        <v>8982.2000000000007</v>
      </c>
      <c r="G105" s="27">
        <v>9095.2000000000007</v>
      </c>
      <c r="H105" s="27">
        <v>9189.6</v>
      </c>
      <c r="I105" s="27">
        <v>9285</v>
      </c>
      <c r="J105" s="27">
        <v>9333.0999999999985</v>
      </c>
      <c r="K105" s="27">
        <v>9417.6</v>
      </c>
      <c r="L105" s="27">
        <v>9435.2000000000007</v>
      </c>
      <c r="M105" s="27">
        <v>9528</v>
      </c>
      <c r="N105" s="27">
        <v>9626.4000000000015</v>
      </c>
      <c r="O105" s="27">
        <v>9728.0999999999985</v>
      </c>
      <c r="P105" s="27">
        <v>9792.4</v>
      </c>
      <c r="Q105" s="27">
        <v>9849.2999999999993</v>
      </c>
      <c r="R105" s="27">
        <v>9965</v>
      </c>
      <c r="S105" s="27">
        <v>10056.299999999999</v>
      </c>
      <c r="T105" s="27">
        <v>10151</v>
      </c>
      <c r="U105" s="27">
        <v>10252.099999999999</v>
      </c>
      <c r="V105" s="27">
        <v>10256.200000000001</v>
      </c>
    </row>
    <row r="106" spans="2:22" x14ac:dyDescent="0.25">
      <c r="B106" s="9" t="s">
        <v>46</v>
      </c>
      <c r="C106" s="27">
        <v>-145.6</v>
      </c>
      <c r="D106" s="27">
        <v>-145.6</v>
      </c>
      <c r="E106" s="27">
        <v>-145.6</v>
      </c>
      <c r="F106" s="27">
        <v>-145.6</v>
      </c>
      <c r="G106" s="27">
        <v>-145.6</v>
      </c>
      <c r="H106" s="27">
        <v>-145.6</v>
      </c>
      <c r="I106" s="27">
        <v>-145.6</v>
      </c>
      <c r="J106" s="27">
        <v>-145.6</v>
      </c>
      <c r="K106" s="27">
        <v>-145.6</v>
      </c>
      <c r="L106" s="27">
        <v>-63.300000000000011</v>
      </c>
      <c r="M106" s="27">
        <v>-63.300000000000011</v>
      </c>
      <c r="N106" s="27">
        <v>-63.300000000000011</v>
      </c>
      <c r="O106" s="27">
        <v>-63.300000000000011</v>
      </c>
      <c r="P106" s="27">
        <v>-63.300000000000011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</row>
    <row r="107" spans="2:22" x14ac:dyDescent="0.25">
      <c r="B107" s="9" t="s">
        <v>47</v>
      </c>
      <c r="C107" s="27">
        <v>-165.89999999999998</v>
      </c>
      <c r="D107" s="27">
        <v>-243.09999999999997</v>
      </c>
      <c r="E107" s="27">
        <v>-321.8</v>
      </c>
      <c r="F107" s="27">
        <v>-393.90000000000003</v>
      </c>
      <c r="G107" s="27">
        <v>-466.5</v>
      </c>
      <c r="H107" s="27">
        <v>-533.20000000000005</v>
      </c>
      <c r="I107" s="27">
        <v>-598.6</v>
      </c>
      <c r="J107" s="27">
        <v>-664.2</v>
      </c>
      <c r="K107" s="27">
        <v>-726.3</v>
      </c>
      <c r="L107" s="27">
        <v>-788.09999999999991</v>
      </c>
      <c r="M107" s="27">
        <v>-848.2</v>
      </c>
      <c r="N107" s="27">
        <v>-903.7</v>
      </c>
      <c r="O107" s="27">
        <v>-956.9</v>
      </c>
      <c r="P107" s="27">
        <v>-1009.1</v>
      </c>
      <c r="Q107" s="27">
        <v>-1061.3</v>
      </c>
      <c r="R107" s="27">
        <v>-1106.8</v>
      </c>
      <c r="S107" s="27">
        <v>-1147.5999999999999</v>
      </c>
      <c r="T107" s="27">
        <v>-1183.5</v>
      </c>
      <c r="U107" s="27">
        <v>-1218.4000000000001</v>
      </c>
      <c r="V107" s="27">
        <v>-1253.0999999999999</v>
      </c>
    </row>
    <row r="108" spans="2:22" x14ac:dyDescent="0.25">
      <c r="B108" s="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2:22" x14ac:dyDescent="0.25">
      <c r="B109" s="9" t="s">
        <v>43</v>
      </c>
      <c r="C109" s="27">
        <v>524.43000000000052</v>
      </c>
      <c r="D109" s="27">
        <v>506.57999999999856</v>
      </c>
      <c r="E109" s="27">
        <v>505.34000000000106</v>
      </c>
      <c r="F109" s="27">
        <v>509.89000000000124</v>
      </c>
      <c r="G109" s="27">
        <v>4.0000000001100489E-2</v>
      </c>
      <c r="H109" s="27">
        <v>27.600000000001728</v>
      </c>
      <c r="I109" s="27">
        <v>-27.60999999999899</v>
      </c>
      <c r="J109" s="27">
        <v>-84.619999999997958</v>
      </c>
      <c r="K109" s="27">
        <v>-86.229999999997176</v>
      </c>
      <c r="L109" s="27">
        <v>-89.579999999998563</v>
      </c>
      <c r="M109" s="27">
        <v>-115.67999999999893</v>
      </c>
      <c r="N109" s="27">
        <v>-116.53000000000065</v>
      </c>
      <c r="O109" s="27">
        <v>-113.47999999999979</v>
      </c>
      <c r="P109" s="27">
        <v>-113.67999999999779</v>
      </c>
      <c r="Q109" s="27">
        <v>-113.62999999999943</v>
      </c>
      <c r="R109" s="27">
        <v>-115.65000000000032</v>
      </c>
      <c r="S109" s="27">
        <v>-115.83999999999787</v>
      </c>
      <c r="T109" s="27">
        <v>-115.81999999999834</v>
      </c>
      <c r="U109" s="27">
        <v>-116.1099999999999</v>
      </c>
      <c r="V109" s="27">
        <v>-116.08000000000027</v>
      </c>
    </row>
    <row r="110" spans="2:22" x14ac:dyDescent="0.25">
      <c r="B110" s="9" t="s">
        <v>45</v>
      </c>
      <c r="C110" s="27">
        <v>-1032.2299999999996</v>
      </c>
      <c r="D110" s="27">
        <v>-1078.4800000000014</v>
      </c>
      <c r="E110" s="27">
        <v>-1074.2899999999991</v>
      </c>
      <c r="F110" s="27">
        <v>-1076.2899999999991</v>
      </c>
      <c r="G110" s="27">
        <v>-1071.6099999999988</v>
      </c>
      <c r="H110" s="27">
        <v>-1067.0899999999983</v>
      </c>
      <c r="I110" s="27">
        <v>-1062.2999999999993</v>
      </c>
      <c r="J110" s="27">
        <v>-1057.739999999998</v>
      </c>
      <c r="K110" s="27">
        <v>-1053.3699999999972</v>
      </c>
      <c r="L110" s="27">
        <v>-1048.9299999999985</v>
      </c>
      <c r="M110" s="27">
        <v>-1044.4499999999989</v>
      </c>
      <c r="N110" s="27">
        <v>-1037.1900000000005</v>
      </c>
      <c r="O110" s="27">
        <v>-1024.2399999999998</v>
      </c>
      <c r="P110" s="27">
        <v>-1019.9699999999975</v>
      </c>
      <c r="Q110" s="27">
        <v>-986.05999999999949</v>
      </c>
      <c r="R110" s="27">
        <v>-972.59000000000015</v>
      </c>
      <c r="S110" s="27">
        <v>-927.30999999999767</v>
      </c>
      <c r="T110" s="27">
        <v>-923.33999999999833</v>
      </c>
      <c r="U110" s="27">
        <v>-904.5</v>
      </c>
      <c r="V110" s="27">
        <v>-436.43000000000029</v>
      </c>
    </row>
    <row r="111" spans="2:22" x14ac:dyDescent="0.25">
      <c r="B111" s="9" t="s">
        <v>11</v>
      </c>
      <c r="C111" s="27">
        <v>11.913020034347937</v>
      </c>
      <c r="D111" s="27">
        <v>18.363730100276371</v>
      </c>
      <c r="E111" s="27">
        <v>25.935304835151328</v>
      </c>
      <c r="F111" s="27">
        <v>30.982162290361885</v>
      </c>
      <c r="G111" s="27">
        <v>33.575396273392471</v>
      </c>
      <c r="H111" s="27">
        <v>35.597312925303413</v>
      </c>
      <c r="I111" s="27">
        <v>37.172769146767678</v>
      </c>
      <c r="J111" s="27">
        <v>39.045828363048713</v>
      </c>
      <c r="K111" s="27">
        <v>41.787596969728838</v>
      </c>
      <c r="L111" s="27">
        <v>45.364594202968874</v>
      </c>
      <c r="M111" s="27">
        <v>49.296889165223547</v>
      </c>
      <c r="N111" s="27">
        <v>53.629800090227945</v>
      </c>
      <c r="O111" s="27">
        <v>58.416388836736587</v>
      </c>
      <c r="P111" s="27">
        <v>63.719116184840459</v>
      </c>
      <c r="Q111" s="27">
        <v>69.611898127537643</v>
      </c>
      <c r="R111" s="27">
        <v>76.182666462424095</v>
      </c>
      <c r="S111" s="27">
        <v>83.536564436129993</v>
      </c>
      <c r="T111" s="27">
        <v>91.799943058778808</v>
      </c>
      <c r="U111" s="27">
        <v>101.12536801180613</v>
      </c>
      <c r="V111" s="27">
        <v>111.69790340068357</v>
      </c>
    </row>
    <row r="112" spans="2:22" x14ac:dyDescent="0.25">
      <c r="B112" s="9" t="s">
        <v>46</v>
      </c>
      <c r="C112" s="27">
        <v>1556.66</v>
      </c>
      <c r="D112" s="27">
        <v>1585.06</v>
      </c>
      <c r="E112" s="27">
        <v>1579.63</v>
      </c>
      <c r="F112" s="27">
        <v>1586.1800000000003</v>
      </c>
      <c r="G112" s="27">
        <v>1071.6499999999999</v>
      </c>
      <c r="H112" s="27">
        <v>1094.69</v>
      </c>
      <c r="I112" s="27">
        <v>1034.6900000000003</v>
      </c>
      <c r="J112" s="27">
        <v>973.12</v>
      </c>
      <c r="K112" s="27">
        <v>967.14</v>
      </c>
      <c r="L112" s="27">
        <v>959.34999999999991</v>
      </c>
      <c r="M112" s="27">
        <v>928.77</v>
      </c>
      <c r="N112" s="27">
        <v>920.65999999999985</v>
      </c>
      <c r="O112" s="27">
        <v>910.76</v>
      </c>
      <c r="P112" s="27">
        <v>906.28999999999974</v>
      </c>
      <c r="Q112" s="27">
        <v>872.43000000000006</v>
      </c>
      <c r="R112" s="27">
        <v>856.93999999999983</v>
      </c>
      <c r="S112" s="27">
        <v>811.4699999999998</v>
      </c>
      <c r="T112" s="27">
        <v>807.52</v>
      </c>
      <c r="U112" s="27">
        <v>788.3900000000001</v>
      </c>
      <c r="V112" s="27">
        <v>320.35000000000002</v>
      </c>
    </row>
    <row r="113" spans="2:22" x14ac:dyDescent="0.25">
      <c r="B113" s="9" t="s">
        <v>47</v>
      </c>
      <c r="C113" s="27">
        <v>-2.0000000000038654E-2</v>
      </c>
      <c r="D113" s="27">
        <v>2.4599999999999227</v>
      </c>
      <c r="E113" s="27">
        <v>4.9799999999999613</v>
      </c>
      <c r="F113" s="27">
        <v>7.2100000000000932</v>
      </c>
      <c r="G113" s="27">
        <v>9.3999999999999773</v>
      </c>
      <c r="H113" s="27">
        <v>10.82000000000005</v>
      </c>
      <c r="I113" s="27">
        <v>11.990000000000009</v>
      </c>
      <c r="J113" s="27">
        <v>13.400000000000091</v>
      </c>
      <c r="K113" s="27">
        <v>14.629999999999995</v>
      </c>
      <c r="L113" s="27">
        <v>15.249999999999886</v>
      </c>
      <c r="M113" s="27">
        <v>16.280000000000086</v>
      </c>
      <c r="N113" s="27">
        <v>16.8900000000001</v>
      </c>
      <c r="O113" s="27">
        <v>17.779999999999973</v>
      </c>
      <c r="P113" s="27">
        <v>18.330000000000041</v>
      </c>
      <c r="Q113" s="27">
        <v>19.129999999999882</v>
      </c>
      <c r="R113" s="27">
        <v>19.740000000000009</v>
      </c>
      <c r="S113" s="27">
        <v>20.409999999999627</v>
      </c>
      <c r="T113" s="27">
        <v>20.940000000000055</v>
      </c>
      <c r="U113" s="27">
        <v>21.610000000000127</v>
      </c>
      <c r="V113" s="27">
        <v>22.029999999999745</v>
      </c>
    </row>
    <row r="114" spans="2:22" x14ac:dyDescent="0.25">
      <c r="B114" s="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Tbl 4.4 Summer-17 Update</vt:lpstr>
      <vt:lpstr>Tbl 4.5 Winter-17 Update</vt:lpstr>
      <vt:lpstr>Tbl 4.6 SMR-2017 IRP(adjusted)</vt:lpstr>
      <vt:lpstr>Tbl 4.7 Wtr-2017 IRP(adjusted)</vt:lpstr>
      <vt:lpstr>Tbl 4.8 Summer Delta</vt:lpstr>
      <vt:lpstr>Tbl 4.9 Winter Delta</vt:lpstr>
      <vt:lpstr>PG-Load Correction</vt:lpstr>
      <vt:lpstr>Summer-2017 IRP PP</vt:lpstr>
      <vt:lpstr>Winter-2017 IRP PP</vt:lpstr>
      <vt:lpstr>'Tbl 4.6 SMR-2017 IRP(adjusted)'!_ftn1</vt:lpstr>
      <vt:lpstr>'Tbl 4.6 SMR-2017 IRP(adjusted)'!_ftnref1</vt:lpstr>
      <vt:lpstr>'Tbl 4.8 Summer Delta'!Print_Area</vt:lpstr>
      <vt:lpstr>'Tbl 4.9 Winter Delta'!Print_Area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Osborn, Brian</dc:creator>
  <cp:lastModifiedBy>Osborn, Brian</cp:lastModifiedBy>
  <cp:lastPrinted>2018-03-15T19:57:13Z</cp:lastPrinted>
  <dcterms:created xsi:type="dcterms:W3CDTF">2018-03-15T17:56:29Z</dcterms:created>
  <dcterms:modified xsi:type="dcterms:W3CDTF">2018-04-04T20:45:50Z</dcterms:modified>
</cp:coreProperties>
</file>