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990" windowWidth="15480" windowHeight="10620"/>
  </bookViews>
  <sheets>
    <sheet name="Fig 6.1 - Price curve Charts" sheetId="19" r:id="rId1"/>
    <sheet name="HLH" sheetId="15" r:id="rId2"/>
    <sheet name="LLH" sheetId="18" r:id="rId3"/>
    <sheet name="Gas - Opal" sheetId="17" r:id="rId4"/>
  </sheets>
  <calcPr calcId="152511"/>
</workbook>
</file>

<file path=xl/calcChain.xml><?xml version="1.0" encoding="utf-8"?>
<calcChain xmlns="http://schemas.openxmlformats.org/spreadsheetml/2006/main">
  <c r="AJ9" i="18" l="1"/>
  <c r="AJ9" i="15"/>
  <c r="AJ10" i="15" s="1"/>
  <c r="AV9" i="18"/>
  <c r="AV10" i="18" s="1"/>
  <c r="AP9" i="18"/>
  <c r="AP10" i="18" s="1"/>
  <c r="AV9" i="15"/>
  <c r="AV10" i="15" s="1"/>
  <c r="AH310" i="15"/>
  <c r="AH309" i="15"/>
  <c r="AH308" i="15"/>
  <c r="AH307" i="15"/>
  <c r="AH306" i="15"/>
  <c r="AH305" i="15"/>
  <c r="AH304" i="15"/>
  <c r="AH303" i="15"/>
  <c r="AH302" i="15"/>
  <c r="AH301" i="15"/>
  <c r="AH300" i="15"/>
  <c r="AH299" i="15"/>
  <c r="AH298" i="15"/>
  <c r="AH297" i="15"/>
  <c r="AH296" i="15"/>
  <c r="AH295" i="15"/>
  <c r="AH294" i="15"/>
  <c r="AH293" i="15"/>
  <c r="AH292" i="15"/>
  <c r="AH291" i="15"/>
  <c r="AH290" i="15"/>
  <c r="AH289" i="15"/>
  <c r="AH288" i="15"/>
  <c r="AH287" i="15"/>
  <c r="AH286" i="15"/>
  <c r="AH285" i="15"/>
  <c r="AH284" i="15"/>
  <c r="AH283" i="15"/>
  <c r="AH282" i="15"/>
  <c r="AH281" i="15"/>
  <c r="AH280" i="15"/>
  <c r="AH279" i="15"/>
  <c r="AH278" i="15"/>
  <c r="AH277" i="15"/>
  <c r="AH276" i="15"/>
  <c r="AH275" i="15"/>
  <c r="AH274" i="15"/>
  <c r="AH273" i="15"/>
  <c r="AH272" i="15"/>
  <c r="AH271" i="15"/>
  <c r="AH270" i="15"/>
  <c r="AH269" i="15"/>
  <c r="AH268" i="15"/>
  <c r="AH267" i="15"/>
  <c r="AH266" i="15"/>
  <c r="AH265" i="15"/>
  <c r="AH264" i="15"/>
  <c r="AH263" i="15"/>
  <c r="AH262" i="15"/>
  <c r="AH261" i="15"/>
  <c r="AH260" i="15"/>
  <c r="AH259" i="15"/>
  <c r="AH258" i="15"/>
  <c r="AH257" i="15"/>
  <c r="AH256" i="15"/>
  <c r="AH255" i="15"/>
  <c r="AH254" i="15"/>
  <c r="AH253" i="15"/>
  <c r="AH252" i="15"/>
  <c r="AH251" i="15"/>
  <c r="AH250" i="15"/>
  <c r="AH249" i="15"/>
  <c r="AH248" i="15"/>
  <c r="AH247" i="15"/>
  <c r="AH246" i="15"/>
  <c r="AH245" i="15"/>
  <c r="AH244" i="15"/>
  <c r="AH243" i="15"/>
  <c r="AH242" i="15"/>
  <c r="AH241" i="15"/>
  <c r="AH240" i="15"/>
  <c r="AH239" i="15"/>
  <c r="AH238" i="15"/>
  <c r="AH237" i="15"/>
  <c r="AH236" i="15"/>
  <c r="AH235" i="15"/>
  <c r="AH234" i="15"/>
  <c r="AH233" i="15"/>
  <c r="AH232" i="15"/>
  <c r="AH231" i="15"/>
  <c r="AH230" i="15"/>
  <c r="AH229" i="15"/>
  <c r="AH228" i="15"/>
  <c r="AH227" i="15"/>
  <c r="AH226" i="15"/>
  <c r="AH225" i="15"/>
  <c r="AH224" i="15"/>
  <c r="AH223" i="15"/>
  <c r="AH222" i="15"/>
  <c r="AH221" i="15"/>
  <c r="AH220" i="15"/>
  <c r="AH219" i="15"/>
  <c r="AH218" i="15"/>
  <c r="AH217" i="15"/>
  <c r="AH216" i="15"/>
  <c r="AH215" i="15"/>
  <c r="AH214" i="15"/>
  <c r="AH213" i="15"/>
  <c r="AH212" i="15"/>
  <c r="AH211" i="15"/>
  <c r="AH210" i="15"/>
  <c r="AH209" i="15"/>
  <c r="AH208" i="15"/>
  <c r="AH207" i="15"/>
  <c r="AH206" i="15"/>
  <c r="AH205" i="15"/>
  <c r="AH204" i="15"/>
  <c r="AH203" i="15"/>
  <c r="AH202" i="15"/>
  <c r="AH201" i="15"/>
  <c r="AH200" i="15"/>
  <c r="AH199" i="15"/>
  <c r="AH198" i="15"/>
  <c r="AH197" i="15"/>
  <c r="AH196" i="15"/>
  <c r="AH195" i="15"/>
  <c r="AH194" i="15"/>
  <c r="AH193" i="15"/>
  <c r="AH192" i="15"/>
  <c r="AH191" i="15"/>
  <c r="AH190" i="15"/>
  <c r="AH189" i="15"/>
  <c r="AH188" i="15"/>
  <c r="AH187" i="15"/>
  <c r="AH186" i="15"/>
  <c r="AH185" i="15"/>
  <c r="AH184" i="15"/>
  <c r="AH183" i="15"/>
  <c r="AH182" i="15"/>
  <c r="AH181" i="15"/>
  <c r="AH180" i="15"/>
  <c r="AH179" i="15"/>
  <c r="AH178" i="15"/>
  <c r="AH177" i="15"/>
  <c r="AH176" i="15"/>
  <c r="AH175" i="15"/>
  <c r="AH174" i="15"/>
  <c r="AH173" i="15"/>
  <c r="AH172" i="15"/>
  <c r="AH171" i="15"/>
  <c r="AH170" i="15"/>
  <c r="AH169" i="15"/>
  <c r="AH168" i="15"/>
  <c r="AH167" i="15"/>
  <c r="AH166" i="15"/>
  <c r="AH165" i="15"/>
  <c r="AH164" i="15"/>
  <c r="AH163" i="15"/>
  <c r="AH162" i="15"/>
  <c r="AH161" i="15"/>
  <c r="AH160" i="15"/>
  <c r="AH159" i="15"/>
  <c r="AH158" i="15"/>
  <c r="AH157" i="15"/>
  <c r="AH156" i="15"/>
  <c r="AH155" i="15"/>
  <c r="AH154" i="15"/>
  <c r="AH153" i="15"/>
  <c r="AH152" i="15"/>
  <c r="AH151" i="15"/>
  <c r="AH150" i="15"/>
  <c r="AH149" i="15"/>
  <c r="AH148" i="15"/>
  <c r="AH147" i="15"/>
  <c r="AH146" i="15"/>
  <c r="AH145" i="15"/>
  <c r="AH144" i="15"/>
  <c r="AH143" i="15"/>
  <c r="AH142" i="15"/>
  <c r="AH141" i="15"/>
  <c r="AH140" i="15"/>
  <c r="AH139" i="15"/>
  <c r="AH138" i="15"/>
  <c r="AH137" i="15"/>
  <c r="AH136" i="15"/>
  <c r="AH135" i="15"/>
  <c r="AH134" i="15"/>
  <c r="AH133" i="15"/>
  <c r="AH132" i="15"/>
  <c r="AH131" i="15"/>
  <c r="AH130" i="15"/>
  <c r="AH129" i="15"/>
  <c r="AH128" i="15"/>
  <c r="AH127" i="15"/>
  <c r="AH126" i="15"/>
  <c r="AH125" i="15"/>
  <c r="AH124" i="15"/>
  <c r="AH123" i="15"/>
  <c r="AH122" i="15"/>
  <c r="AH121" i="15"/>
  <c r="AH120" i="15"/>
  <c r="AH119" i="15"/>
  <c r="AH118" i="15"/>
  <c r="AH117" i="15"/>
  <c r="AH116" i="15"/>
  <c r="AH115" i="15"/>
  <c r="AH114" i="15"/>
  <c r="AH113" i="15"/>
  <c r="AH112" i="15"/>
  <c r="AH111" i="15"/>
  <c r="AH110" i="15"/>
  <c r="AH109" i="15"/>
  <c r="AH108" i="15"/>
  <c r="AH107" i="15"/>
  <c r="AH106" i="15"/>
  <c r="AH105" i="15"/>
  <c r="AH104" i="15"/>
  <c r="AH103" i="15"/>
  <c r="AH102" i="15"/>
  <c r="AH101" i="15"/>
  <c r="AH100" i="15"/>
  <c r="AH99" i="15"/>
  <c r="AH98" i="15"/>
  <c r="AH97" i="15"/>
  <c r="AH96" i="15"/>
  <c r="AH95" i="15"/>
  <c r="AH94" i="15"/>
  <c r="AH93" i="15"/>
  <c r="AH92" i="15"/>
  <c r="AH91" i="15"/>
  <c r="AH90" i="15"/>
  <c r="AH89" i="15"/>
  <c r="AH88" i="15"/>
  <c r="AH87" i="15"/>
  <c r="AH86" i="15"/>
  <c r="AH85" i="15"/>
  <c r="AH84" i="15"/>
  <c r="AH83" i="15"/>
  <c r="AH82" i="15"/>
  <c r="AH81" i="15"/>
  <c r="AH80" i="15"/>
  <c r="AH79" i="15"/>
  <c r="AH78" i="15"/>
  <c r="AH77" i="15"/>
  <c r="AH76" i="15"/>
  <c r="AH75" i="15"/>
  <c r="AH74" i="15"/>
  <c r="AH73" i="15"/>
  <c r="AH72" i="15"/>
  <c r="AH71" i="15"/>
  <c r="AH70" i="15"/>
  <c r="AH69" i="15"/>
  <c r="AH68" i="15"/>
  <c r="AH67" i="15"/>
  <c r="AH66" i="15"/>
  <c r="AH65" i="15"/>
  <c r="AH64" i="15"/>
  <c r="AH63" i="15"/>
  <c r="AH62" i="15"/>
  <c r="AH61" i="15"/>
  <c r="AH60" i="15"/>
  <c r="AH59" i="15"/>
  <c r="AH58" i="15"/>
  <c r="AH57" i="15"/>
  <c r="AH56" i="15"/>
  <c r="AH55" i="15"/>
  <c r="AH54" i="15"/>
  <c r="AH53" i="15"/>
  <c r="AH52" i="15"/>
  <c r="AH51" i="15"/>
  <c r="AH50" i="15"/>
  <c r="AH49" i="15"/>
  <c r="AH48" i="15"/>
  <c r="AH47" i="15"/>
  <c r="AH46" i="15"/>
  <c r="AH45" i="15"/>
  <c r="AH44" i="15"/>
  <c r="AH43" i="15"/>
  <c r="AH42" i="15"/>
  <c r="AH41" i="15"/>
  <c r="AH40" i="15"/>
  <c r="AH39" i="15"/>
  <c r="AH38" i="15"/>
  <c r="AH37" i="15"/>
  <c r="AH36" i="15"/>
  <c r="AH35" i="15"/>
  <c r="AH34" i="15"/>
  <c r="AH33" i="15"/>
  <c r="AH32" i="15"/>
  <c r="AH31" i="15"/>
  <c r="AH30" i="15"/>
  <c r="AH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310" i="18"/>
  <c r="AH309" i="18"/>
  <c r="AH308" i="18"/>
  <c r="AH307" i="18"/>
  <c r="AH306" i="18"/>
  <c r="AH305" i="18"/>
  <c r="AH304" i="18"/>
  <c r="AH303" i="18"/>
  <c r="AH302" i="18"/>
  <c r="AH301" i="18"/>
  <c r="AH300" i="18"/>
  <c r="AH299" i="18"/>
  <c r="AH298" i="18"/>
  <c r="AH297" i="18"/>
  <c r="AH296" i="18"/>
  <c r="AH295" i="18"/>
  <c r="AH294" i="18"/>
  <c r="AH293" i="18"/>
  <c r="AH292" i="18"/>
  <c r="AH291" i="18"/>
  <c r="AH290" i="18"/>
  <c r="AH289" i="18"/>
  <c r="AH288" i="18"/>
  <c r="AH287" i="18"/>
  <c r="AH286" i="18"/>
  <c r="AH285" i="18"/>
  <c r="AH284" i="18"/>
  <c r="AH283" i="18"/>
  <c r="AH282" i="18"/>
  <c r="AH281" i="18"/>
  <c r="AH280" i="18"/>
  <c r="AH279" i="18"/>
  <c r="AH278" i="18"/>
  <c r="AH277" i="18"/>
  <c r="AH276" i="18"/>
  <c r="AH275" i="18"/>
  <c r="AH274" i="18"/>
  <c r="AH273" i="18"/>
  <c r="AH272" i="18"/>
  <c r="AH271" i="18"/>
  <c r="AH270" i="18"/>
  <c r="AH269" i="18"/>
  <c r="AH268" i="18"/>
  <c r="AH267" i="18"/>
  <c r="AH266" i="18"/>
  <c r="AH265" i="18"/>
  <c r="AH264" i="18"/>
  <c r="AH263" i="18"/>
  <c r="AH262" i="18"/>
  <c r="AH261" i="18"/>
  <c r="AH260" i="18"/>
  <c r="AH259" i="18"/>
  <c r="AH258" i="18"/>
  <c r="AH257" i="18"/>
  <c r="AH256" i="18"/>
  <c r="AH255" i="18"/>
  <c r="AH254" i="18"/>
  <c r="AH253" i="18"/>
  <c r="AH252" i="18"/>
  <c r="AH251" i="18"/>
  <c r="AH250" i="18"/>
  <c r="AH249" i="18"/>
  <c r="AH248" i="18"/>
  <c r="AH247" i="18"/>
  <c r="AH246" i="18"/>
  <c r="AH245" i="18"/>
  <c r="AH244" i="18"/>
  <c r="AH243" i="18"/>
  <c r="AH242" i="18"/>
  <c r="AH241" i="18"/>
  <c r="AH240" i="18"/>
  <c r="AH239" i="18"/>
  <c r="AH238" i="18"/>
  <c r="AH237" i="18"/>
  <c r="AH236" i="18"/>
  <c r="AH235" i="18"/>
  <c r="AH234" i="18"/>
  <c r="AH233" i="18"/>
  <c r="AH232" i="18"/>
  <c r="AH231" i="18"/>
  <c r="AH230" i="18"/>
  <c r="AH229" i="18"/>
  <c r="AH228" i="18"/>
  <c r="AH227" i="18"/>
  <c r="AH226" i="18"/>
  <c r="AH225" i="18"/>
  <c r="AH224" i="18"/>
  <c r="AH223" i="18"/>
  <c r="AH222" i="18"/>
  <c r="AH221" i="18"/>
  <c r="AH220" i="18"/>
  <c r="AH219" i="18"/>
  <c r="AH218" i="18"/>
  <c r="AH217" i="18"/>
  <c r="AH216" i="18"/>
  <c r="AH215" i="18"/>
  <c r="AH214" i="18"/>
  <c r="AH213" i="18"/>
  <c r="AH212" i="18"/>
  <c r="AH211" i="18"/>
  <c r="AH210" i="18"/>
  <c r="AH209" i="18"/>
  <c r="AH208" i="18"/>
  <c r="AH207" i="18"/>
  <c r="AH206" i="18"/>
  <c r="AH205" i="18"/>
  <c r="AH204" i="18"/>
  <c r="AH203" i="18"/>
  <c r="AH202" i="18"/>
  <c r="AH201" i="18"/>
  <c r="AH200" i="18"/>
  <c r="AH199" i="18"/>
  <c r="AH198" i="18"/>
  <c r="AH197" i="18"/>
  <c r="AH196" i="18"/>
  <c r="AH195" i="18"/>
  <c r="AH194" i="18"/>
  <c r="AH193" i="18"/>
  <c r="AH192" i="18"/>
  <c r="AH191" i="18"/>
  <c r="AH190" i="18"/>
  <c r="AH189" i="18"/>
  <c r="AH188" i="18"/>
  <c r="AH187" i="18"/>
  <c r="AH186" i="18"/>
  <c r="AH185" i="18"/>
  <c r="AH184" i="18"/>
  <c r="AH183" i="18"/>
  <c r="AH182" i="18"/>
  <c r="AH181" i="18"/>
  <c r="AH180" i="18"/>
  <c r="AH179" i="18"/>
  <c r="AH178" i="18"/>
  <c r="AH177" i="18"/>
  <c r="AH176" i="18"/>
  <c r="AH175" i="18"/>
  <c r="AH174" i="18"/>
  <c r="AH173" i="18"/>
  <c r="AH172" i="18"/>
  <c r="AH171" i="18"/>
  <c r="AH170" i="18"/>
  <c r="AH169" i="18"/>
  <c r="AH168" i="18"/>
  <c r="AH167" i="18"/>
  <c r="AH166" i="18"/>
  <c r="AH165" i="18"/>
  <c r="AH164" i="18"/>
  <c r="AH163" i="18"/>
  <c r="AH162" i="18"/>
  <c r="AH161" i="18"/>
  <c r="AH160" i="18"/>
  <c r="AH159" i="18"/>
  <c r="AH158" i="18"/>
  <c r="AH157" i="18"/>
  <c r="AH156" i="18"/>
  <c r="AH155" i="18"/>
  <c r="AH154" i="18"/>
  <c r="AH153" i="18"/>
  <c r="AH152" i="18"/>
  <c r="AH151" i="18"/>
  <c r="AH150" i="18"/>
  <c r="AH149" i="18"/>
  <c r="AH148" i="18"/>
  <c r="AH147" i="18"/>
  <c r="AH146" i="18"/>
  <c r="AH145" i="18"/>
  <c r="AH144" i="18"/>
  <c r="AH143" i="18"/>
  <c r="AH142" i="18"/>
  <c r="AH141" i="18"/>
  <c r="AH140" i="18"/>
  <c r="AH139" i="18"/>
  <c r="AH138" i="18"/>
  <c r="AH137" i="18"/>
  <c r="AH136" i="18"/>
  <c r="AH135" i="18"/>
  <c r="AH134" i="18"/>
  <c r="AH133" i="18"/>
  <c r="AH132" i="18"/>
  <c r="AH131" i="18"/>
  <c r="AH130" i="18"/>
  <c r="AH129" i="18"/>
  <c r="AH128" i="18"/>
  <c r="AH127" i="18"/>
  <c r="AH126" i="18"/>
  <c r="AH125" i="18"/>
  <c r="AH124" i="18"/>
  <c r="AH123" i="18"/>
  <c r="AH122" i="18"/>
  <c r="AH121" i="18"/>
  <c r="AH120" i="18"/>
  <c r="AH119" i="18"/>
  <c r="AH118" i="18"/>
  <c r="AH117" i="18"/>
  <c r="AH116" i="18"/>
  <c r="AH115" i="18"/>
  <c r="AH114" i="18"/>
  <c r="AH113" i="18"/>
  <c r="AH112" i="18"/>
  <c r="AH111" i="18"/>
  <c r="AH110" i="18"/>
  <c r="AH109" i="18"/>
  <c r="AH108" i="18"/>
  <c r="AH107" i="18"/>
  <c r="AH106" i="18"/>
  <c r="AH105" i="18"/>
  <c r="AH104" i="18"/>
  <c r="AH103" i="18"/>
  <c r="AH102" i="18"/>
  <c r="AH101" i="18"/>
  <c r="AH100" i="18"/>
  <c r="AH99" i="18"/>
  <c r="AH98" i="18"/>
  <c r="AH97" i="18"/>
  <c r="AH96" i="18"/>
  <c r="AH95" i="18"/>
  <c r="AH94" i="18"/>
  <c r="AH93" i="18"/>
  <c r="AH92" i="18"/>
  <c r="AH91" i="18"/>
  <c r="AH90" i="18"/>
  <c r="AH89" i="18"/>
  <c r="AH88" i="18"/>
  <c r="AH87" i="18"/>
  <c r="AH86" i="18"/>
  <c r="AH85" i="18"/>
  <c r="AH84" i="18"/>
  <c r="AH83" i="18"/>
  <c r="AH82" i="18"/>
  <c r="AH81" i="18"/>
  <c r="AH80" i="18"/>
  <c r="AH79" i="18"/>
  <c r="AH78" i="18"/>
  <c r="AH77" i="18"/>
  <c r="AH76" i="18"/>
  <c r="AH75" i="18"/>
  <c r="AH74" i="18"/>
  <c r="AH73" i="18"/>
  <c r="AH72" i="18"/>
  <c r="AH71" i="18"/>
  <c r="AH70" i="18"/>
  <c r="AH69" i="18"/>
  <c r="AH68" i="18"/>
  <c r="AH67" i="18"/>
  <c r="AH66" i="18"/>
  <c r="AH65" i="18"/>
  <c r="AH64" i="18"/>
  <c r="AH63" i="18"/>
  <c r="AH62" i="18"/>
  <c r="AH61" i="18"/>
  <c r="AH60" i="18"/>
  <c r="AH59" i="18"/>
  <c r="AH58" i="18"/>
  <c r="AH57" i="18"/>
  <c r="AH56" i="18"/>
  <c r="AH55" i="18"/>
  <c r="AH54" i="18"/>
  <c r="AH53" i="18"/>
  <c r="AH52" i="18"/>
  <c r="AH51" i="18"/>
  <c r="AH50" i="18"/>
  <c r="AH49" i="18"/>
  <c r="AH48" i="18"/>
  <c r="AH47" i="18"/>
  <c r="AH46" i="18"/>
  <c r="AH45" i="18"/>
  <c r="AH44" i="18"/>
  <c r="AH43" i="18"/>
  <c r="AH42" i="18"/>
  <c r="AH41" i="18"/>
  <c r="AH40" i="18"/>
  <c r="AH39" i="18"/>
  <c r="AH38" i="18"/>
  <c r="AH37" i="18"/>
  <c r="AH36" i="18"/>
  <c r="AH35" i="18"/>
  <c r="AH34" i="18"/>
  <c r="AH33" i="18"/>
  <c r="AH32" i="18"/>
  <c r="AH31" i="18"/>
  <c r="AH30" i="18"/>
  <c r="AH29" i="18"/>
  <c r="AH28" i="18"/>
  <c r="AH27" i="18"/>
  <c r="AH26" i="18"/>
  <c r="AH25" i="18"/>
  <c r="AH24" i="18"/>
  <c r="AH23" i="18"/>
  <c r="AH22" i="18"/>
  <c r="AH21" i="18"/>
  <c r="AH20" i="18"/>
  <c r="AH19" i="18"/>
  <c r="AH18" i="18"/>
  <c r="AH17" i="18"/>
  <c r="AH16" i="18"/>
  <c r="AH15" i="18"/>
  <c r="AH14" i="18"/>
  <c r="AH13" i="18"/>
  <c r="AH12" i="18"/>
  <c r="AH11" i="18"/>
  <c r="AH10" i="18"/>
  <c r="AH9" i="18"/>
  <c r="AH8" i="18"/>
  <c r="AE310" i="18"/>
  <c r="AE309" i="18"/>
  <c r="AE308" i="18"/>
  <c r="AE307" i="18"/>
  <c r="AE306" i="18"/>
  <c r="AE305" i="18"/>
  <c r="AE304" i="18"/>
  <c r="AE303" i="18"/>
  <c r="AE302" i="18"/>
  <c r="AE301" i="18"/>
  <c r="AE300" i="18"/>
  <c r="AE299" i="18"/>
  <c r="AE298" i="18"/>
  <c r="AE297" i="18"/>
  <c r="AE296" i="18"/>
  <c r="AE295" i="18"/>
  <c r="AE294" i="18"/>
  <c r="AE293" i="18"/>
  <c r="AE292" i="18"/>
  <c r="AE291" i="18"/>
  <c r="AE290" i="18"/>
  <c r="AE289" i="18"/>
  <c r="AE288" i="18"/>
  <c r="AE287" i="18"/>
  <c r="AE286" i="18"/>
  <c r="AE285" i="18"/>
  <c r="AE284" i="18"/>
  <c r="AE283" i="18"/>
  <c r="AE282" i="18"/>
  <c r="AE281" i="18"/>
  <c r="AE280" i="18"/>
  <c r="AE279" i="18"/>
  <c r="AE278" i="18"/>
  <c r="AE277" i="18"/>
  <c r="AE276" i="18"/>
  <c r="AE275" i="18"/>
  <c r="AE274" i="18"/>
  <c r="AE273" i="18"/>
  <c r="AE272" i="18"/>
  <c r="AE271" i="18"/>
  <c r="AE270" i="18"/>
  <c r="AE269" i="18"/>
  <c r="AE268" i="18"/>
  <c r="AE267" i="18"/>
  <c r="AE266" i="18"/>
  <c r="AE265" i="18"/>
  <c r="AE264" i="18"/>
  <c r="AE263" i="18"/>
  <c r="AE262" i="18"/>
  <c r="AE261" i="18"/>
  <c r="AE260" i="18"/>
  <c r="AE259" i="18"/>
  <c r="AE258" i="18"/>
  <c r="AE257" i="18"/>
  <c r="AE256" i="18"/>
  <c r="AE255" i="18"/>
  <c r="AE254" i="18"/>
  <c r="AE253" i="18"/>
  <c r="AE252" i="18"/>
  <c r="AE251" i="18"/>
  <c r="AE250" i="18"/>
  <c r="AE249" i="18"/>
  <c r="AE248" i="18"/>
  <c r="AE247" i="18"/>
  <c r="AE246" i="18"/>
  <c r="AE245" i="18"/>
  <c r="AE244" i="18"/>
  <c r="AE243" i="18"/>
  <c r="AE242" i="18"/>
  <c r="AE241" i="18"/>
  <c r="AE240" i="18"/>
  <c r="AE239" i="18"/>
  <c r="AE238" i="18"/>
  <c r="AE237" i="18"/>
  <c r="AE236" i="18"/>
  <c r="AE235" i="18"/>
  <c r="AE234" i="18"/>
  <c r="AE233" i="18"/>
  <c r="AE232" i="18"/>
  <c r="AE231" i="18"/>
  <c r="AE230" i="18"/>
  <c r="AE229" i="18"/>
  <c r="AE228" i="18"/>
  <c r="AE227" i="18"/>
  <c r="AE226" i="18"/>
  <c r="AE225" i="18"/>
  <c r="AE224" i="18"/>
  <c r="AE223" i="18"/>
  <c r="AE222" i="18"/>
  <c r="AE221" i="18"/>
  <c r="AE220" i="18"/>
  <c r="AE219" i="18"/>
  <c r="AE218" i="18"/>
  <c r="AE217" i="18"/>
  <c r="AE216" i="18"/>
  <c r="AE215" i="18"/>
  <c r="AE214" i="18"/>
  <c r="AE213" i="18"/>
  <c r="AE212" i="18"/>
  <c r="AE211" i="18"/>
  <c r="AE210" i="18"/>
  <c r="AE209" i="18"/>
  <c r="AE208" i="18"/>
  <c r="AE207" i="18"/>
  <c r="AE206" i="18"/>
  <c r="AE205" i="18"/>
  <c r="AE204" i="18"/>
  <c r="AE203" i="18"/>
  <c r="AE202" i="18"/>
  <c r="AE201" i="18"/>
  <c r="AE200" i="18"/>
  <c r="AE199" i="18"/>
  <c r="AE198" i="18"/>
  <c r="AE197" i="18"/>
  <c r="AE196" i="18"/>
  <c r="AE195" i="18"/>
  <c r="AE194" i="18"/>
  <c r="AE193" i="18"/>
  <c r="AE192" i="18"/>
  <c r="AE191" i="18"/>
  <c r="AE190" i="18"/>
  <c r="AE189" i="18"/>
  <c r="AE188" i="18"/>
  <c r="AE187" i="18"/>
  <c r="AE186" i="18"/>
  <c r="AE185" i="18"/>
  <c r="AE184" i="18"/>
  <c r="AE183" i="18"/>
  <c r="AE182" i="18"/>
  <c r="AE181" i="18"/>
  <c r="AE180" i="18"/>
  <c r="AE179" i="18"/>
  <c r="AE178" i="18"/>
  <c r="AE177" i="18"/>
  <c r="AE176" i="18"/>
  <c r="AE175" i="18"/>
  <c r="AE174" i="18"/>
  <c r="AE173" i="18"/>
  <c r="AE172" i="18"/>
  <c r="AE171" i="18"/>
  <c r="AE170" i="18"/>
  <c r="AE169" i="18"/>
  <c r="AE168" i="18"/>
  <c r="AE167" i="18"/>
  <c r="AE166" i="18"/>
  <c r="AE165" i="18"/>
  <c r="AE164" i="18"/>
  <c r="AE163" i="18"/>
  <c r="AE162" i="18"/>
  <c r="AE161" i="18"/>
  <c r="AE160" i="18"/>
  <c r="AE159" i="18"/>
  <c r="AE158" i="18"/>
  <c r="AE157" i="18"/>
  <c r="AE156" i="18"/>
  <c r="AE155" i="18"/>
  <c r="AE154" i="18"/>
  <c r="AE153" i="18"/>
  <c r="AE152" i="18"/>
  <c r="AE151" i="18"/>
  <c r="AE150" i="18"/>
  <c r="AE149" i="18"/>
  <c r="AE148" i="18"/>
  <c r="AE147" i="18"/>
  <c r="AE146" i="18"/>
  <c r="AE145" i="18"/>
  <c r="AE144" i="18"/>
  <c r="AE143" i="18"/>
  <c r="AE142" i="18"/>
  <c r="AE141" i="18"/>
  <c r="AE140" i="18"/>
  <c r="AE139" i="18"/>
  <c r="AE138" i="18"/>
  <c r="AE137" i="18"/>
  <c r="AE136" i="18"/>
  <c r="AE135" i="18"/>
  <c r="AE134" i="18"/>
  <c r="AE133" i="18"/>
  <c r="AE132" i="18"/>
  <c r="AE131" i="18"/>
  <c r="AE130" i="18"/>
  <c r="AE129" i="18"/>
  <c r="AE128" i="18"/>
  <c r="AE127" i="18"/>
  <c r="AE126" i="18"/>
  <c r="AE125" i="18"/>
  <c r="AE124" i="18"/>
  <c r="AE123" i="18"/>
  <c r="AE122" i="18"/>
  <c r="AE121" i="18"/>
  <c r="AE120" i="18"/>
  <c r="AE119" i="18"/>
  <c r="AE118" i="18"/>
  <c r="AE117" i="18"/>
  <c r="AE116" i="18"/>
  <c r="AE115" i="18"/>
  <c r="AE114" i="18"/>
  <c r="AE113" i="18"/>
  <c r="AE112" i="18"/>
  <c r="AE111" i="18"/>
  <c r="AE110" i="18"/>
  <c r="AE109" i="18"/>
  <c r="AE108" i="18"/>
  <c r="AE107" i="18"/>
  <c r="AE106" i="18"/>
  <c r="AE105" i="18"/>
  <c r="AE104" i="18"/>
  <c r="AE103" i="18"/>
  <c r="AE102" i="18"/>
  <c r="AE101" i="18"/>
  <c r="AE100" i="18"/>
  <c r="AE99" i="18"/>
  <c r="AE98" i="18"/>
  <c r="AE97" i="18"/>
  <c r="AE96" i="18"/>
  <c r="AE95" i="18"/>
  <c r="AE94" i="18"/>
  <c r="AE93" i="18"/>
  <c r="AE92" i="18"/>
  <c r="AE91" i="18"/>
  <c r="AE90" i="18"/>
  <c r="AE89" i="18"/>
  <c r="AE88" i="18"/>
  <c r="AE87" i="18"/>
  <c r="AE86" i="18"/>
  <c r="AE85" i="18"/>
  <c r="AE84" i="18"/>
  <c r="AE83" i="18"/>
  <c r="AE82" i="18"/>
  <c r="AE81" i="18"/>
  <c r="AE80" i="18"/>
  <c r="AE79" i="18"/>
  <c r="AE78" i="18"/>
  <c r="AE77" i="18"/>
  <c r="AE76" i="18"/>
  <c r="AE75" i="18"/>
  <c r="AE74" i="18"/>
  <c r="AE73" i="18"/>
  <c r="AE72" i="18"/>
  <c r="AE71" i="18"/>
  <c r="AE70" i="18"/>
  <c r="AE69" i="18"/>
  <c r="AE68" i="18"/>
  <c r="AE67" i="18"/>
  <c r="AE66" i="18"/>
  <c r="AE65" i="18"/>
  <c r="AE64" i="18"/>
  <c r="AE63" i="18"/>
  <c r="AE62" i="18"/>
  <c r="AE61" i="18"/>
  <c r="AE60" i="18"/>
  <c r="AE59" i="18"/>
  <c r="AE58" i="18"/>
  <c r="AE57" i="18"/>
  <c r="AE56" i="18"/>
  <c r="AE55" i="18"/>
  <c r="AE54" i="18"/>
  <c r="AE53" i="18"/>
  <c r="AE52" i="18"/>
  <c r="AE51" i="18"/>
  <c r="AE50" i="18"/>
  <c r="AE49" i="18"/>
  <c r="AE48" i="18"/>
  <c r="AE47" i="18"/>
  <c r="AE46" i="18"/>
  <c r="AE45" i="18"/>
  <c r="AE44" i="18"/>
  <c r="AE43" i="18"/>
  <c r="AE42" i="18"/>
  <c r="AE41" i="18"/>
  <c r="AE40" i="18"/>
  <c r="AE39" i="18"/>
  <c r="AE38" i="18"/>
  <c r="AE37" i="18"/>
  <c r="AE36" i="18"/>
  <c r="AE35" i="18"/>
  <c r="AE34" i="18"/>
  <c r="AE33" i="18"/>
  <c r="AE32" i="18"/>
  <c r="AE31" i="18"/>
  <c r="AE30" i="18"/>
  <c r="AE29" i="18"/>
  <c r="AE28" i="18"/>
  <c r="AE27" i="18"/>
  <c r="AE26" i="18"/>
  <c r="AE25" i="18"/>
  <c r="AE24" i="18"/>
  <c r="AE23" i="18"/>
  <c r="AE22" i="18"/>
  <c r="AE21" i="18"/>
  <c r="AE20" i="18"/>
  <c r="AE19" i="18"/>
  <c r="AE18" i="18"/>
  <c r="AE17" i="18"/>
  <c r="AE16" i="18"/>
  <c r="AE15" i="18"/>
  <c r="AE14" i="18"/>
  <c r="AE13" i="18"/>
  <c r="AE12" i="18"/>
  <c r="AE11" i="18"/>
  <c r="AE10" i="18"/>
  <c r="AE9" i="18"/>
  <c r="AE8" i="18"/>
  <c r="AE310" i="15"/>
  <c r="AE309" i="15"/>
  <c r="AE308" i="15"/>
  <c r="AE307" i="15"/>
  <c r="AE306" i="15"/>
  <c r="AE305" i="15"/>
  <c r="AE304" i="15"/>
  <c r="AE303" i="15"/>
  <c r="AE302" i="15"/>
  <c r="AE301" i="15"/>
  <c r="AE300" i="15"/>
  <c r="AE299" i="15"/>
  <c r="AE298" i="15"/>
  <c r="AE297" i="15"/>
  <c r="AE296" i="15"/>
  <c r="AE295" i="15"/>
  <c r="AE294" i="15"/>
  <c r="AE293" i="15"/>
  <c r="AE292" i="15"/>
  <c r="AE291" i="15"/>
  <c r="AE290" i="15"/>
  <c r="AE289" i="15"/>
  <c r="AE288" i="15"/>
  <c r="AE287" i="15"/>
  <c r="AE286" i="15"/>
  <c r="AE285" i="15"/>
  <c r="AE284" i="15"/>
  <c r="AE283" i="15"/>
  <c r="AE282" i="15"/>
  <c r="AE281" i="15"/>
  <c r="AE280" i="15"/>
  <c r="AE279" i="15"/>
  <c r="AE278" i="15"/>
  <c r="AE277" i="15"/>
  <c r="AE276" i="15"/>
  <c r="AE275" i="15"/>
  <c r="AE274" i="15"/>
  <c r="AE273" i="15"/>
  <c r="AE272" i="15"/>
  <c r="AE271" i="15"/>
  <c r="AE270" i="15"/>
  <c r="AE269" i="15"/>
  <c r="AE268" i="15"/>
  <c r="AE267" i="15"/>
  <c r="AE266" i="15"/>
  <c r="AE265" i="15"/>
  <c r="AE264" i="15"/>
  <c r="AE263" i="15"/>
  <c r="AE262" i="15"/>
  <c r="AE261" i="15"/>
  <c r="AE260" i="15"/>
  <c r="AE259" i="15"/>
  <c r="AE258" i="15"/>
  <c r="AE257" i="15"/>
  <c r="AE256" i="15"/>
  <c r="AE255" i="15"/>
  <c r="AE254" i="15"/>
  <c r="AE253" i="15"/>
  <c r="AE252" i="15"/>
  <c r="AE251" i="15"/>
  <c r="AE250" i="15"/>
  <c r="AE249" i="15"/>
  <c r="AE248" i="15"/>
  <c r="AE247" i="15"/>
  <c r="AE246" i="15"/>
  <c r="AE245" i="15"/>
  <c r="AE244" i="15"/>
  <c r="AE243" i="15"/>
  <c r="AE242" i="15"/>
  <c r="AE241" i="15"/>
  <c r="AE240" i="15"/>
  <c r="AE239" i="15"/>
  <c r="AE238" i="15"/>
  <c r="AE237" i="15"/>
  <c r="AE236" i="15"/>
  <c r="AE235" i="15"/>
  <c r="AE234" i="15"/>
  <c r="AE233" i="15"/>
  <c r="AE232" i="15"/>
  <c r="AE231" i="15"/>
  <c r="AE230" i="15"/>
  <c r="AE229" i="15"/>
  <c r="AE228" i="15"/>
  <c r="AE227" i="15"/>
  <c r="AE226" i="15"/>
  <c r="AE225" i="15"/>
  <c r="AE224" i="15"/>
  <c r="AE223" i="15"/>
  <c r="AE222" i="15"/>
  <c r="AE221" i="15"/>
  <c r="AE220" i="15"/>
  <c r="AE219" i="15"/>
  <c r="AE218" i="15"/>
  <c r="AE217" i="15"/>
  <c r="AE216" i="15"/>
  <c r="AE215" i="15"/>
  <c r="AE214" i="15"/>
  <c r="AE213" i="15"/>
  <c r="AE212" i="15"/>
  <c r="AE211" i="15"/>
  <c r="AE210" i="15"/>
  <c r="AE209" i="15"/>
  <c r="AE208" i="15"/>
  <c r="AE207" i="15"/>
  <c r="AE206" i="15"/>
  <c r="AE205" i="15"/>
  <c r="AE204" i="15"/>
  <c r="AE203" i="15"/>
  <c r="AE202" i="15"/>
  <c r="AE201" i="15"/>
  <c r="AE200" i="15"/>
  <c r="AE199" i="15"/>
  <c r="AE198" i="15"/>
  <c r="AE197" i="15"/>
  <c r="AE196" i="15"/>
  <c r="AE195" i="15"/>
  <c r="AE194" i="15"/>
  <c r="AE193" i="15"/>
  <c r="AE192" i="15"/>
  <c r="AE191" i="15"/>
  <c r="AE190" i="15"/>
  <c r="AE189" i="15"/>
  <c r="AE188" i="15"/>
  <c r="AE187" i="15"/>
  <c r="AE186" i="15"/>
  <c r="AE185" i="15"/>
  <c r="AE184" i="15"/>
  <c r="AE183" i="15"/>
  <c r="AE182" i="15"/>
  <c r="AE181" i="15"/>
  <c r="AE180" i="15"/>
  <c r="AE179" i="15"/>
  <c r="AE178" i="15"/>
  <c r="AE177" i="15"/>
  <c r="AE176" i="15"/>
  <c r="AE175" i="15"/>
  <c r="AE174" i="15"/>
  <c r="AE173" i="15"/>
  <c r="AE172" i="15"/>
  <c r="AE171" i="15"/>
  <c r="AE170" i="15"/>
  <c r="AE169" i="15"/>
  <c r="AE168" i="15"/>
  <c r="AE167" i="15"/>
  <c r="AE166" i="15"/>
  <c r="AE165" i="15"/>
  <c r="AE164" i="15"/>
  <c r="AE163" i="15"/>
  <c r="AE162" i="15"/>
  <c r="AE161" i="15"/>
  <c r="AE160" i="15"/>
  <c r="AE159" i="15"/>
  <c r="AE158" i="15"/>
  <c r="AE157" i="15"/>
  <c r="AE156" i="15"/>
  <c r="AE155" i="15"/>
  <c r="AE154" i="15"/>
  <c r="AE153" i="15"/>
  <c r="AE152" i="15"/>
  <c r="AE151" i="15"/>
  <c r="AE150" i="15"/>
  <c r="AE149" i="15"/>
  <c r="AE148" i="15"/>
  <c r="AE147" i="15"/>
  <c r="AE146" i="15"/>
  <c r="AE145" i="15"/>
  <c r="AE144" i="15"/>
  <c r="AE143" i="15"/>
  <c r="AE142" i="15"/>
  <c r="AE141" i="15"/>
  <c r="AE140" i="15"/>
  <c r="AE139" i="15"/>
  <c r="AE138" i="15"/>
  <c r="AE137" i="15"/>
  <c r="AE136" i="15"/>
  <c r="AE135" i="15"/>
  <c r="AE134" i="15"/>
  <c r="AE133" i="15"/>
  <c r="AE132" i="15"/>
  <c r="AE131" i="15"/>
  <c r="AE130" i="15"/>
  <c r="AE129" i="15"/>
  <c r="AE128" i="15"/>
  <c r="AE127" i="15"/>
  <c r="AE126" i="15"/>
  <c r="AE125" i="15"/>
  <c r="AE124" i="15"/>
  <c r="AE123" i="15"/>
  <c r="AE122" i="15"/>
  <c r="AE121" i="15"/>
  <c r="AE120" i="15"/>
  <c r="AE119" i="15"/>
  <c r="AE118" i="15"/>
  <c r="AE117" i="15"/>
  <c r="AE116" i="15"/>
  <c r="AE115" i="15"/>
  <c r="AE114" i="15"/>
  <c r="AE113" i="15"/>
  <c r="AE112" i="15"/>
  <c r="AE111" i="15"/>
  <c r="AE110" i="15"/>
  <c r="AE109" i="15"/>
  <c r="AE108" i="15"/>
  <c r="AE107" i="15"/>
  <c r="AE106" i="15"/>
  <c r="AE105" i="15"/>
  <c r="AE104" i="15"/>
  <c r="AE103" i="15"/>
  <c r="AE102" i="15"/>
  <c r="AE101" i="15"/>
  <c r="AE100" i="15"/>
  <c r="AE99" i="15"/>
  <c r="AE98" i="15"/>
  <c r="AE97" i="15"/>
  <c r="AE96" i="15"/>
  <c r="AE95" i="15"/>
  <c r="AE94" i="15"/>
  <c r="AE93" i="15"/>
  <c r="AE92" i="15"/>
  <c r="AE91" i="15"/>
  <c r="AE90" i="15"/>
  <c r="AE89" i="15"/>
  <c r="AE88" i="15"/>
  <c r="AE87" i="15"/>
  <c r="AE86" i="15"/>
  <c r="AE85" i="15"/>
  <c r="AE84" i="15"/>
  <c r="AE83" i="15"/>
  <c r="AE82" i="15"/>
  <c r="AE81" i="15"/>
  <c r="AE80" i="15"/>
  <c r="AE79" i="15"/>
  <c r="AE78" i="15"/>
  <c r="AE77" i="15"/>
  <c r="AE76" i="15"/>
  <c r="AE75" i="15"/>
  <c r="AE74" i="15"/>
  <c r="AE73" i="15"/>
  <c r="AE72" i="15"/>
  <c r="AE71" i="15"/>
  <c r="AE70" i="15"/>
  <c r="AE69" i="15"/>
  <c r="AE68" i="15"/>
  <c r="AE67" i="15"/>
  <c r="AE66" i="15"/>
  <c r="AE65" i="15"/>
  <c r="AE64" i="15"/>
  <c r="AE63" i="15"/>
  <c r="AE62" i="15"/>
  <c r="AE61" i="15"/>
  <c r="AE60" i="15"/>
  <c r="AE59" i="15"/>
  <c r="AE58" i="15"/>
  <c r="AE57" i="15"/>
  <c r="AE56" i="15"/>
  <c r="AE55" i="15"/>
  <c r="AE54" i="15"/>
  <c r="AE53" i="15"/>
  <c r="AE52" i="15"/>
  <c r="AE51" i="15"/>
  <c r="AE50" i="15"/>
  <c r="AE49" i="15"/>
  <c r="AE48" i="15"/>
  <c r="AE47" i="15"/>
  <c r="AE46" i="15"/>
  <c r="AE45" i="15"/>
  <c r="AE44" i="15"/>
  <c r="AE43" i="15"/>
  <c r="AE42" i="15"/>
  <c r="AE41" i="15"/>
  <c r="AE40" i="15"/>
  <c r="AE39" i="15"/>
  <c r="AE38" i="15"/>
  <c r="AE37" i="15"/>
  <c r="AE36" i="15"/>
  <c r="AE35" i="15"/>
  <c r="AE34" i="15"/>
  <c r="AE33" i="15"/>
  <c r="AE32" i="15"/>
  <c r="AE31" i="15"/>
  <c r="AE30" i="15"/>
  <c r="AE29" i="15"/>
  <c r="AE28" i="15"/>
  <c r="AE27" i="15"/>
  <c r="AE26" i="15"/>
  <c r="AE25" i="15"/>
  <c r="AE24" i="15"/>
  <c r="AE23" i="15"/>
  <c r="AE22" i="15"/>
  <c r="AE21" i="15"/>
  <c r="AE20" i="15"/>
  <c r="AE19" i="15"/>
  <c r="AE18" i="15"/>
  <c r="AE17" i="15"/>
  <c r="AE16" i="15"/>
  <c r="AE15" i="15"/>
  <c r="AE14" i="15"/>
  <c r="AE13" i="15"/>
  <c r="AE12" i="15"/>
  <c r="AE11" i="15"/>
  <c r="AE10" i="15"/>
  <c r="AE9" i="15"/>
  <c r="AE8" i="15"/>
  <c r="AJ10" i="18" l="1"/>
  <c r="AV11" i="15"/>
  <c r="AJ11" i="15"/>
  <c r="AV11" i="18"/>
  <c r="AV12" i="18" s="1"/>
  <c r="AP11" i="18"/>
  <c r="AV12" i="15"/>
  <c r="AJ11" i="18" l="1"/>
  <c r="AJ12" i="15"/>
  <c r="AV13" i="18"/>
  <c r="AP12" i="18"/>
  <c r="AV14" i="18"/>
  <c r="AV13" i="15"/>
  <c r="AJ12" i="18" l="1"/>
  <c r="AJ13" i="15"/>
  <c r="AV15" i="18"/>
  <c r="AP13" i="18"/>
  <c r="AV14" i="15"/>
  <c r="AJ13" i="18" l="1"/>
  <c r="AJ14" i="15"/>
  <c r="AP14" i="18"/>
  <c r="AV16" i="18"/>
  <c r="AV15" i="15"/>
  <c r="AJ14" i="18" l="1"/>
  <c r="AJ15" i="15"/>
  <c r="AV17" i="18"/>
  <c r="AP15" i="18"/>
  <c r="AV16" i="15"/>
  <c r="AJ15" i="18" l="1"/>
  <c r="AJ16" i="15"/>
  <c r="AP16" i="18"/>
  <c r="AV18" i="18"/>
  <c r="AV17" i="15"/>
  <c r="AJ16" i="18" l="1"/>
  <c r="AJ17" i="15"/>
  <c r="AP17" i="18"/>
  <c r="AV19" i="18"/>
  <c r="AV18" i="15"/>
  <c r="AJ17" i="18" l="1"/>
  <c r="AJ18" i="15"/>
  <c r="AV20" i="18"/>
  <c r="AP18" i="18"/>
  <c r="AV19" i="15"/>
  <c r="AJ18" i="18" l="1"/>
  <c r="AJ19" i="15"/>
  <c r="AP19" i="18"/>
  <c r="AV21" i="18"/>
  <c r="AV20" i="15"/>
  <c r="AJ19" i="18" l="1"/>
  <c r="AJ20" i="15"/>
  <c r="AV22" i="18"/>
  <c r="AP20" i="18"/>
  <c r="AV21" i="15"/>
  <c r="AJ20" i="18" l="1"/>
  <c r="AJ21" i="15"/>
  <c r="AP21" i="18"/>
  <c r="AV23" i="18"/>
  <c r="AV22" i="15"/>
  <c r="AJ21" i="18" l="1"/>
  <c r="AJ22" i="15"/>
  <c r="AV24" i="18"/>
  <c r="AP22" i="18"/>
  <c r="AV23" i="15"/>
  <c r="AJ22" i="18" l="1"/>
  <c r="AJ23" i="15"/>
  <c r="AP23" i="18"/>
  <c r="AV25" i="18"/>
  <c r="AV24" i="15"/>
  <c r="AJ23" i="18" l="1"/>
  <c r="AJ24" i="15"/>
  <c r="AP24" i="18"/>
  <c r="AV25" i="15"/>
  <c r="AJ24" i="18" l="1"/>
  <c r="AJ25" i="15"/>
  <c r="AP25" i="18"/>
  <c r="AJ25" i="18" l="1"/>
  <c r="AB310" i="18" l="1"/>
  <c r="AB309" i="18"/>
  <c r="AB308" i="18"/>
  <c r="AB307" i="18"/>
  <c r="AB306" i="18"/>
  <c r="AB305" i="18"/>
  <c r="AB304" i="18"/>
  <c r="AB303" i="18"/>
  <c r="AB302" i="18"/>
  <c r="AB301" i="18"/>
  <c r="AB300" i="18"/>
  <c r="AB299" i="18"/>
  <c r="AB298" i="18"/>
  <c r="AB297" i="18"/>
  <c r="AB296" i="18"/>
  <c r="AB295" i="18"/>
  <c r="AB294" i="18"/>
  <c r="AB293" i="18"/>
  <c r="AB292" i="18"/>
  <c r="AB291" i="18"/>
  <c r="AB290" i="18"/>
  <c r="AB289" i="18"/>
  <c r="AB288" i="18"/>
  <c r="AB287" i="18"/>
  <c r="AB286" i="18"/>
  <c r="AB285" i="18"/>
  <c r="AB284" i="18"/>
  <c r="AB283" i="18"/>
  <c r="AB282" i="18"/>
  <c r="AB281" i="18"/>
  <c r="AB280" i="18"/>
  <c r="AB279" i="18"/>
  <c r="AB278" i="18"/>
  <c r="AB277" i="18"/>
  <c r="AB276" i="18"/>
  <c r="AB275" i="18"/>
  <c r="AB274" i="18"/>
  <c r="AB273" i="18"/>
  <c r="AB272" i="18"/>
  <c r="AB271" i="18"/>
  <c r="AB270" i="18"/>
  <c r="AB269" i="18"/>
  <c r="AB268" i="18"/>
  <c r="AB267" i="18"/>
  <c r="AB266" i="18"/>
  <c r="AB265" i="18"/>
  <c r="AB264" i="18"/>
  <c r="AB263" i="18"/>
  <c r="AB262" i="18"/>
  <c r="AB261" i="18"/>
  <c r="AB260" i="18"/>
  <c r="AB259" i="18"/>
  <c r="AB258" i="18"/>
  <c r="AB257" i="18"/>
  <c r="AB256" i="18"/>
  <c r="AB255" i="18"/>
  <c r="AB254" i="18"/>
  <c r="AB253" i="18"/>
  <c r="AB252" i="18"/>
  <c r="AB251" i="18"/>
  <c r="AB250" i="18"/>
  <c r="AB249" i="18"/>
  <c r="AB248" i="18"/>
  <c r="AB247" i="18"/>
  <c r="X247" i="18"/>
  <c r="AB246" i="18"/>
  <c r="X246" i="18"/>
  <c r="AB245" i="18"/>
  <c r="X245" i="18"/>
  <c r="AB244" i="18"/>
  <c r="X244" i="18"/>
  <c r="AB243" i="18"/>
  <c r="X243" i="18"/>
  <c r="AB242" i="18"/>
  <c r="X242" i="18"/>
  <c r="AB241" i="18"/>
  <c r="X241" i="18"/>
  <c r="AB240" i="18"/>
  <c r="X240" i="18"/>
  <c r="AB239" i="18"/>
  <c r="X239" i="18"/>
  <c r="AB238" i="18"/>
  <c r="X238" i="18"/>
  <c r="AB237" i="18"/>
  <c r="X237" i="18"/>
  <c r="AB236" i="18"/>
  <c r="X236" i="18"/>
  <c r="AB235" i="18"/>
  <c r="X235" i="18"/>
  <c r="AB234" i="18"/>
  <c r="X234" i="18"/>
  <c r="AB233" i="18"/>
  <c r="X233" i="18"/>
  <c r="AB232" i="18"/>
  <c r="X232" i="18"/>
  <c r="AB231" i="18"/>
  <c r="X231" i="18"/>
  <c r="AB230" i="18"/>
  <c r="X230" i="18"/>
  <c r="AB229" i="18"/>
  <c r="X229" i="18"/>
  <c r="AB228" i="18"/>
  <c r="X228" i="18"/>
  <c r="AB227" i="18"/>
  <c r="X227" i="18"/>
  <c r="AB226" i="18"/>
  <c r="X226" i="18"/>
  <c r="AB225" i="18"/>
  <c r="X225" i="18"/>
  <c r="AB224" i="18"/>
  <c r="X224" i="18"/>
  <c r="AB223" i="18"/>
  <c r="X223" i="18"/>
  <c r="AB222" i="18"/>
  <c r="X222" i="18"/>
  <c r="AB221" i="18"/>
  <c r="X221" i="18"/>
  <c r="AB220" i="18"/>
  <c r="X220" i="18"/>
  <c r="AB219" i="18"/>
  <c r="X219" i="18"/>
  <c r="AB218" i="18"/>
  <c r="X218" i="18"/>
  <c r="AB217" i="18"/>
  <c r="X217" i="18"/>
  <c r="AB216" i="18"/>
  <c r="X216" i="18"/>
  <c r="AB215" i="18"/>
  <c r="X215" i="18"/>
  <c r="AB214" i="18"/>
  <c r="X214" i="18"/>
  <c r="AB213" i="18"/>
  <c r="X213" i="18"/>
  <c r="AB212" i="18"/>
  <c r="X212" i="18"/>
  <c r="AB211" i="18"/>
  <c r="X211" i="18"/>
  <c r="AB210" i="18"/>
  <c r="X210" i="18"/>
  <c r="AB209" i="18"/>
  <c r="X209" i="18"/>
  <c r="AB208" i="18"/>
  <c r="X208" i="18"/>
  <c r="AB207" i="18"/>
  <c r="X207" i="18"/>
  <c r="AB206" i="18"/>
  <c r="X206" i="18"/>
  <c r="AB205" i="18"/>
  <c r="X205" i="18"/>
  <c r="AB204" i="18"/>
  <c r="X204" i="18"/>
  <c r="AB203" i="18"/>
  <c r="X203" i="18"/>
  <c r="AB202" i="18"/>
  <c r="X202" i="18"/>
  <c r="AB201" i="18"/>
  <c r="X201" i="18"/>
  <c r="AB200" i="18"/>
  <c r="X200" i="18"/>
  <c r="AB199" i="18"/>
  <c r="X199" i="18"/>
  <c r="AB198" i="18"/>
  <c r="X198" i="18"/>
  <c r="AB197" i="18"/>
  <c r="X197" i="18"/>
  <c r="AB196" i="18"/>
  <c r="X196" i="18"/>
  <c r="AB195" i="18"/>
  <c r="X195" i="18"/>
  <c r="AB194" i="18"/>
  <c r="X194" i="18"/>
  <c r="AB193" i="18"/>
  <c r="X193" i="18"/>
  <c r="AB192" i="18"/>
  <c r="X192" i="18"/>
  <c r="AB191" i="18"/>
  <c r="X191" i="18"/>
  <c r="AB190" i="18"/>
  <c r="X190" i="18"/>
  <c r="AB189" i="18"/>
  <c r="X189" i="18"/>
  <c r="AB188" i="18"/>
  <c r="X188" i="18"/>
  <c r="AB187" i="18"/>
  <c r="X187" i="18"/>
  <c r="AB186" i="18"/>
  <c r="X186" i="18"/>
  <c r="AB185" i="18"/>
  <c r="X185" i="18"/>
  <c r="AB184" i="18"/>
  <c r="X184" i="18"/>
  <c r="AB183" i="18"/>
  <c r="X183" i="18"/>
  <c r="AB182" i="18"/>
  <c r="X182" i="18"/>
  <c r="AB181" i="18"/>
  <c r="X181" i="18"/>
  <c r="AB180" i="18"/>
  <c r="X180" i="18"/>
  <c r="AB179" i="18"/>
  <c r="X179" i="18"/>
  <c r="AB178" i="18"/>
  <c r="X178" i="18"/>
  <c r="AB177" i="18"/>
  <c r="X177" i="18"/>
  <c r="AB176" i="18"/>
  <c r="X176" i="18"/>
  <c r="AB175" i="18"/>
  <c r="X175" i="18"/>
  <c r="AB174" i="18"/>
  <c r="X174" i="18"/>
  <c r="AB173" i="18"/>
  <c r="X173" i="18"/>
  <c r="AB172" i="18"/>
  <c r="X172" i="18"/>
  <c r="AB171" i="18"/>
  <c r="X171" i="18"/>
  <c r="AB170" i="18"/>
  <c r="X170" i="18"/>
  <c r="AB169" i="18"/>
  <c r="X169" i="18"/>
  <c r="AB168" i="18"/>
  <c r="X168" i="18"/>
  <c r="AB167" i="18"/>
  <c r="X167" i="18"/>
  <c r="AB166" i="18"/>
  <c r="X166" i="18"/>
  <c r="AB165" i="18"/>
  <c r="X165" i="18"/>
  <c r="AB164" i="18"/>
  <c r="X164" i="18"/>
  <c r="AB163" i="18"/>
  <c r="X163" i="18"/>
  <c r="AB162" i="18"/>
  <c r="X162" i="18"/>
  <c r="AB161" i="18"/>
  <c r="X161" i="18"/>
  <c r="AB160" i="18"/>
  <c r="X160" i="18"/>
  <c r="AB159" i="18"/>
  <c r="X159" i="18"/>
  <c r="AB158" i="18"/>
  <c r="X158" i="18"/>
  <c r="AB157" i="18"/>
  <c r="X157" i="18"/>
  <c r="AB156" i="18"/>
  <c r="X156" i="18"/>
  <c r="AB155" i="18"/>
  <c r="X155" i="18"/>
  <c r="AB154" i="18"/>
  <c r="X154" i="18"/>
  <c r="AB153" i="18"/>
  <c r="X153" i="18"/>
  <c r="AB152" i="18"/>
  <c r="X152" i="18"/>
  <c r="AB151" i="18"/>
  <c r="X151" i="18"/>
  <c r="AB150" i="18"/>
  <c r="X150" i="18"/>
  <c r="AB149" i="18"/>
  <c r="X149" i="18"/>
  <c r="AB148" i="18"/>
  <c r="X148" i="18"/>
  <c r="AB147" i="18"/>
  <c r="X147" i="18"/>
  <c r="AB146" i="18"/>
  <c r="X146" i="18"/>
  <c r="AB145" i="18"/>
  <c r="X145" i="18"/>
  <c r="AB144" i="18"/>
  <c r="X144" i="18"/>
  <c r="AB143" i="18"/>
  <c r="X143" i="18"/>
  <c r="AB142" i="18"/>
  <c r="X142" i="18"/>
  <c r="AB141" i="18"/>
  <c r="X141" i="18"/>
  <c r="AB140" i="18"/>
  <c r="X140" i="18"/>
  <c r="AB139" i="18"/>
  <c r="X139" i="18"/>
  <c r="AB138" i="18"/>
  <c r="X138" i="18"/>
  <c r="AB137" i="18"/>
  <c r="X137" i="18"/>
  <c r="AB136" i="18"/>
  <c r="X136" i="18"/>
  <c r="AB135" i="18"/>
  <c r="X135" i="18"/>
  <c r="AB134" i="18"/>
  <c r="X134" i="18"/>
  <c r="AB133" i="18"/>
  <c r="X133" i="18"/>
  <c r="AB132" i="18"/>
  <c r="X132" i="18"/>
  <c r="AB131" i="18"/>
  <c r="X131" i="18"/>
  <c r="AB130" i="18"/>
  <c r="X130" i="18"/>
  <c r="AB129" i="18"/>
  <c r="X129" i="18"/>
  <c r="AB128" i="18"/>
  <c r="X128" i="18"/>
  <c r="AB127" i="18"/>
  <c r="X127" i="18"/>
  <c r="AB126" i="18"/>
  <c r="X126" i="18"/>
  <c r="AB125" i="18"/>
  <c r="X125" i="18"/>
  <c r="AB124" i="18"/>
  <c r="X124" i="18"/>
  <c r="AB123" i="18"/>
  <c r="X123" i="18"/>
  <c r="AB122" i="18"/>
  <c r="X122" i="18"/>
  <c r="AB121" i="18"/>
  <c r="X121" i="18"/>
  <c r="AB120" i="18"/>
  <c r="X120" i="18"/>
  <c r="AB119" i="18"/>
  <c r="X119" i="18"/>
  <c r="AB118" i="18"/>
  <c r="X118" i="18"/>
  <c r="AB117" i="18"/>
  <c r="X117" i="18"/>
  <c r="AB116" i="18"/>
  <c r="X116" i="18"/>
  <c r="AB115" i="18"/>
  <c r="X115" i="18"/>
  <c r="AB114" i="18"/>
  <c r="X114" i="18"/>
  <c r="AB113" i="18"/>
  <c r="X113" i="18"/>
  <c r="AB112" i="18"/>
  <c r="X112" i="18"/>
  <c r="AB111" i="18"/>
  <c r="X111" i="18"/>
  <c r="AB110" i="18"/>
  <c r="X110" i="18"/>
  <c r="AB109" i="18"/>
  <c r="X109" i="18"/>
  <c r="AB108" i="18"/>
  <c r="X108" i="18"/>
  <c r="AB107" i="18"/>
  <c r="X107" i="18"/>
  <c r="AB106" i="18"/>
  <c r="X106" i="18"/>
  <c r="AB105" i="18"/>
  <c r="X105" i="18"/>
  <c r="AB104" i="18"/>
  <c r="X104" i="18"/>
  <c r="AB103" i="18"/>
  <c r="X103" i="18"/>
  <c r="AB102" i="18"/>
  <c r="X102" i="18"/>
  <c r="AB101" i="18"/>
  <c r="X101" i="18"/>
  <c r="AB100" i="18"/>
  <c r="X100" i="18"/>
  <c r="AB99" i="18"/>
  <c r="X99" i="18"/>
  <c r="AB98" i="18"/>
  <c r="X98" i="18"/>
  <c r="AB97" i="18"/>
  <c r="X97" i="18"/>
  <c r="AB96" i="18"/>
  <c r="X96" i="18"/>
  <c r="AB95" i="18"/>
  <c r="X95" i="18"/>
  <c r="AB94" i="18"/>
  <c r="X94" i="18"/>
  <c r="AB93" i="18"/>
  <c r="X93" i="18"/>
  <c r="AB92" i="18"/>
  <c r="X92" i="18"/>
  <c r="AB91" i="18"/>
  <c r="X91" i="18"/>
  <c r="AB90" i="18"/>
  <c r="X90" i="18"/>
  <c r="AB89" i="18"/>
  <c r="X89" i="18"/>
  <c r="AB88" i="18"/>
  <c r="X88" i="18"/>
  <c r="AB87" i="18"/>
  <c r="X87" i="18"/>
  <c r="AB86" i="18"/>
  <c r="X86" i="18"/>
  <c r="AB85" i="18"/>
  <c r="X85" i="18"/>
  <c r="AB84" i="18"/>
  <c r="X84" i="18"/>
  <c r="AB83" i="18"/>
  <c r="X83" i="18"/>
  <c r="AB82" i="18"/>
  <c r="X82" i="18"/>
  <c r="AB81" i="18"/>
  <c r="X81" i="18"/>
  <c r="AB80" i="18"/>
  <c r="X80" i="18"/>
  <c r="AB79" i="18"/>
  <c r="X79" i="18"/>
  <c r="AB78" i="18"/>
  <c r="X78" i="18"/>
  <c r="AB77" i="18"/>
  <c r="X77" i="18"/>
  <c r="AB76" i="18"/>
  <c r="X76" i="18"/>
  <c r="AB75" i="18"/>
  <c r="X75" i="18"/>
  <c r="AB74" i="18"/>
  <c r="X74" i="18"/>
  <c r="AB73" i="18"/>
  <c r="X73" i="18"/>
  <c r="AB72" i="18"/>
  <c r="X72" i="18"/>
  <c r="AB71" i="18"/>
  <c r="X71" i="18"/>
  <c r="AB70" i="18"/>
  <c r="X70" i="18"/>
  <c r="AB69" i="18"/>
  <c r="X69" i="18"/>
  <c r="AB68" i="18"/>
  <c r="X68" i="18"/>
  <c r="AB67" i="18"/>
  <c r="X67" i="18"/>
  <c r="AB66" i="18"/>
  <c r="X66" i="18"/>
  <c r="AB65" i="18"/>
  <c r="X65" i="18"/>
  <c r="AB64" i="18"/>
  <c r="X64" i="18"/>
  <c r="AB63" i="18"/>
  <c r="X63" i="18"/>
  <c r="AB62" i="18"/>
  <c r="X62" i="18"/>
  <c r="AB61" i="18"/>
  <c r="X61" i="18"/>
  <c r="AB60" i="18"/>
  <c r="X60" i="18"/>
  <c r="AB59" i="18"/>
  <c r="X59" i="18"/>
  <c r="AB58" i="18"/>
  <c r="X58" i="18"/>
  <c r="AB57" i="18"/>
  <c r="X57" i="18"/>
  <c r="AB56" i="18"/>
  <c r="X56" i="18"/>
  <c r="AB55" i="18"/>
  <c r="X55" i="18"/>
  <c r="AB54" i="18"/>
  <c r="X54" i="18"/>
  <c r="AB53" i="18"/>
  <c r="X53" i="18"/>
  <c r="AB52" i="18"/>
  <c r="X52" i="18"/>
  <c r="AB51" i="18"/>
  <c r="X51" i="18"/>
  <c r="AB50" i="18"/>
  <c r="X50" i="18"/>
  <c r="AB49" i="18"/>
  <c r="X49" i="18"/>
  <c r="AB48" i="18"/>
  <c r="X48" i="18"/>
  <c r="AB47" i="18"/>
  <c r="X47" i="18"/>
  <c r="AB46" i="18"/>
  <c r="X46" i="18"/>
  <c r="AB45" i="18"/>
  <c r="X45" i="18"/>
  <c r="AB44" i="18"/>
  <c r="X44" i="18"/>
  <c r="AB43" i="18"/>
  <c r="X43" i="18"/>
  <c r="AB42" i="18"/>
  <c r="X42" i="18"/>
  <c r="AB41" i="18"/>
  <c r="X41" i="18"/>
  <c r="AB40" i="18"/>
  <c r="X40" i="18"/>
  <c r="AB39" i="18"/>
  <c r="X39" i="18"/>
  <c r="AB38" i="18"/>
  <c r="X38" i="18"/>
  <c r="AB37" i="18"/>
  <c r="X37" i="18"/>
  <c r="AB36" i="18"/>
  <c r="X36" i="18"/>
  <c r="AB35" i="18"/>
  <c r="X35" i="18"/>
  <c r="AB34" i="18"/>
  <c r="X34" i="18"/>
  <c r="AB33" i="18"/>
  <c r="X33" i="18"/>
  <c r="AB32" i="18"/>
  <c r="X32" i="18"/>
  <c r="AB31" i="18"/>
  <c r="X31" i="18"/>
  <c r="AB30" i="18"/>
  <c r="X30" i="18"/>
  <c r="AB29" i="18"/>
  <c r="X29" i="18"/>
  <c r="AB28" i="18"/>
  <c r="X28" i="18"/>
  <c r="AB27" i="18"/>
  <c r="X27" i="18"/>
  <c r="AB26" i="18"/>
  <c r="X26" i="18"/>
  <c r="AB25" i="18"/>
  <c r="X25" i="18"/>
  <c r="AB24" i="18"/>
  <c r="X24" i="18"/>
  <c r="AB23" i="18"/>
  <c r="X23" i="18"/>
  <c r="AB22" i="18"/>
  <c r="X22" i="18"/>
  <c r="AB21" i="18"/>
  <c r="X21" i="18"/>
  <c r="AB20" i="18"/>
  <c r="X20" i="18"/>
  <c r="AB19" i="18"/>
  <c r="X19" i="18"/>
  <c r="AB18" i="18"/>
  <c r="X18" i="18"/>
  <c r="AB17" i="18"/>
  <c r="X17" i="18"/>
  <c r="AB16" i="18"/>
  <c r="X16" i="18"/>
  <c r="AB15" i="18"/>
  <c r="X15" i="18"/>
  <c r="AB14" i="18"/>
  <c r="X14" i="18"/>
  <c r="AB13" i="18"/>
  <c r="X13" i="18"/>
  <c r="AB12" i="18"/>
  <c r="X12" i="18"/>
  <c r="AB11" i="18"/>
  <c r="X11" i="18"/>
  <c r="AB10" i="18"/>
  <c r="X10" i="18"/>
  <c r="AB9" i="18"/>
  <c r="X9" i="18"/>
  <c r="AB8" i="18"/>
  <c r="X8" i="18"/>
  <c r="AB9" i="15"/>
  <c r="AB10" i="15"/>
  <c r="AB11" i="15"/>
  <c r="AB12" i="15"/>
  <c r="AB13" i="15"/>
  <c r="AB14" i="15"/>
  <c r="AB15" i="15"/>
  <c r="AB16" i="15"/>
  <c r="AB17" i="15"/>
  <c r="AB18" i="15"/>
  <c r="AB19" i="15"/>
  <c r="AB20" i="15"/>
  <c r="AB21" i="15"/>
  <c r="AB22" i="15"/>
  <c r="AB23" i="15"/>
  <c r="AB24" i="15"/>
  <c r="AB25" i="15"/>
  <c r="AB26" i="15"/>
  <c r="AB27" i="15"/>
  <c r="AB28" i="15"/>
  <c r="AB29" i="15"/>
  <c r="AB30" i="15"/>
  <c r="AB31" i="15"/>
  <c r="AB32" i="15"/>
  <c r="AB33" i="15"/>
  <c r="AB34" i="15"/>
  <c r="AB35" i="15"/>
  <c r="AB36" i="15"/>
  <c r="AB37" i="15"/>
  <c r="AB38" i="15"/>
  <c r="AB39" i="15"/>
  <c r="AB40" i="15"/>
  <c r="AB41" i="15"/>
  <c r="AB42" i="15"/>
  <c r="AB43" i="15"/>
  <c r="AB44" i="15"/>
  <c r="AB45" i="15"/>
  <c r="AB46" i="15"/>
  <c r="AB47" i="15"/>
  <c r="AB48" i="15"/>
  <c r="AB49" i="15"/>
  <c r="AB50" i="15"/>
  <c r="AB51" i="15"/>
  <c r="AB52" i="15"/>
  <c r="AB53" i="15"/>
  <c r="AB54" i="15"/>
  <c r="AB55" i="15"/>
  <c r="AB56" i="15"/>
  <c r="AB57" i="15"/>
  <c r="AB58" i="15"/>
  <c r="AB59" i="15"/>
  <c r="AB60" i="15"/>
  <c r="AB61" i="15"/>
  <c r="AB62" i="15"/>
  <c r="AB63" i="15"/>
  <c r="AB64" i="15"/>
  <c r="AB65" i="15"/>
  <c r="AB66" i="15"/>
  <c r="AB67" i="15"/>
  <c r="AB68" i="15"/>
  <c r="AB69" i="15"/>
  <c r="AB70" i="15"/>
  <c r="AB71" i="15"/>
  <c r="AB72" i="15"/>
  <c r="AB73" i="15"/>
  <c r="AB74" i="15"/>
  <c r="AB75" i="15"/>
  <c r="AB76" i="15"/>
  <c r="AB77" i="15"/>
  <c r="AB78" i="15"/>
  <c r="AB79" i="15"/>
  <c r="AB80" i="15"/>
  <c r="AB81" i="15"/>
  <c r="AB82" i="15"/>
  <c r="AB83" i="15"/>
  <c r="AB84" i="15"/>
  <c r="AB85" i="15"/>
  <c r="AB86" i="15"/>
  <c r="AB87" i="15"/>
  <c r="AB88" i="15"/>
  <c r="AB89" i="15"/>
  <c r="AB90" i="15"/>
  <c r="AB91" i="15"/>
  <c r="AB92" i="15"/>
  <c r="AB93" i="15"/>
  <c r="AB94" i="15"/>
  <c r="AB95" i="15"/>
  <c r="AB96" i="15"/>
  <c r="AB97" i="15"/>
  <c r="AB98" i="15"/>
  <c r="AB99" i="15"/>
  <c r="AB100" i="15"/>
  <c r="AB101" i="15"/>
  <c r="AB102" i="15"/>
  <c r="AB103" i="15"/>
  <c r="AB104" i="15"/>
  <c r="AB105" i="15"/>
  <c r="AB106" i="15"/>
  <c r="AB107" i="15"/>
  <c r="AB108" i="15"/>
  <c r="AB109" i="15"/>
  <c r="AB110" i="15"/>
  <c r="AB111" i="15"/>
  <c r="AB112" i="15"/>
  <c r="AB113" i="15"/>
  <c r="AB114" i="15"/>
  <c r="AB115" i="15"/>
  <c r="AB116" i="15"/>
  <c r="AB117" i="15"/>
  <c r="AB118" i="15"/>
  <c r="AB119" i="15"/>
  <c r="AB120" i="15"/>
  <c r="AB121" i="15"/>
  <c r="AB122" i="15"/>
  <c r="AB123" i="15"/>
  <c r="AB124" i="15"/>
  <c r="AB125" i="15"/>
  <c r="AB126" i="15"/>
  <c r="AB127" i="15"/>
  <c r="AB128" i="15"/>
  <c r="AB129" i="15"/>
  <c r="AB130" i="15"/>
  <c r="AB131" i="15"/>
  <c r="AB132" i="15"/>
  <c r="AB133" i="15"/>
  <c r="AB134" i="15"/>
  <c r="AB135" i="15"/>
  <c r="AB136" i="15"/>
  <c r="AB137" i="15"/>
  <c r="AB138" i="15"/>
  <c r="AB139" i="15"/>
  <c r="AB140" i="15"/>
  <c r="AB141" i="15"/>
  <c r="AB142" i="15"/>
  <c r="AB143" i="15"/>
  <c r="AB144" i="15"/>
  <c r="AB145" i="15"/>
  <c r="AB146" i="15"/>
  <c r="AB147" i="15"/>
  <c r="AB148" i="15"/>
  <c r="AB149" i="15"/>
  <c r="AB150" i="15"/>
  <c r="AB151" i="15"/>
  <c r="AB152" i="15"/>
  <c r="AB153" i="15"/>
  <c r="AB154" i="15"/>
  <c r="AB155" i="15"/>
  <c r="AB156" i="15"/>
  <c r="AB157" i="15"/>
  <c r="AB158" i="15"/>
  <c r="AB159" i="15"/>
  <c r="AB160" i="15"/>
  <c r="AB161" i="15"/>
  <c r="AB162" i="15"/>
  <c r="AB163" i="15"/>
  <c r="AB164" i="15"/>
  <c r="AB165" i="15"/>
  <c r="AB166" i="15"/>
  <c r="AB167" i="15"/>
  <c r="AB168" i="15"/>
  <c r="AB169" i="15"/>
  <c r="AB170" i="15"/>
  <c r="AB171" i="15"/>
  <c r="AB172" i="15"/>
  <c r="AB173" i="15"/>
  <c r="AB174" i="15"/>
  <c r="AB175" i="15"/>
  <c r="AB176" i="15"/>
  <c r="AB177" i="15"/>
  <c r="AB178" i="15"/>
  <c r="AB179" i="15"/>
  <c r="AB180" i="15"/>
  <c r="AB181" i="15"/>
  <c r="AB182" i="15"/>
  <c r="AB183" i="15"/>
  <c r="AB184" i="15"/>
  <c r="AB185" i="15"/>
  <c r="AB186" i="15"/>
  <c r="AB187" i="15"/>
  <c r="AB188" i="15"/>
  <c r="AB189" i="15"/>
  <c r="AB190" i="15"/>
  <c r="AB191" i="15"/>
  <c r="AB192" i="15"/>
  <c r="AB193" i="15"/>
  <c r="AB194" i="15"/>
  <c r="AB195" i="15"/>
  <c r="AB196" i="15"/>
  <c r="AB197" i="15"/>
  <c r="AB198" i="15"/>
  <c r="AB199" i="15"/>
  <c r="AB200" i="15"/>
  <c r="AB201" i="15"/>
  <c r="AB202" i="15"/>
  <c r="AB203" i="15"/>
  <c r="AB204" i="15"/>
  <c r="AB205" i="15"/>
  <c r="AB206" i="15"/>
  <c r="AB207" i="15"/>
  <c r="AB208" i="15"/>
  <c r="AB209" i="15"/>
  <c r="AB210" i="15"/>
  <c r="AB211" i="15"/>
  <c r="AB212" i="15"/>
  <c r="AB213" i="15"/>
  <c r="AB214" i="15"/>
  <c r="AB215" i="15"/>
  <c r="AB216" i="15"/>
  <c r="AB217" i="15"/>
  <c r="AB218" i="15"/>
  <c r="AB219" i="15"/>
  <c r="AB220" i="15"/>
  <c r="AB221" i="15"/>
  <c r="AB222" i="15"/>
  <c r="AB223" i="15"/>
  <c r="AB224" i="15"/>
  <c r="AB225" i="15"/>
  <c r="AB226" i="15"/>
  <c r="AB227" i="15"/>
  <c r="AB228" i="15"/>
  <c r="AB229" i="15"/>
  <c r="AB230" i="15"/>
  <c r="AB231" i="15"/>
  <c r="AB232" i="15"/>
  <c r="AB233" i="15"/>
  <c r="AB234" i="15"/>
  <c r="AB235" i="15"/>
  <c r="AB236" i="15"/>
  <c r="AB237" i="15"/>
  <c r="AB238" i="15"/>
  <c r="AB239" i="15"/>
  <c r="AB240" i="15"/>
  <c r="AB241" i="15"/>
  <c r="AB242" i="15"/>
  <c r="AB243" i="15"/>
  <c r="AB244" i="15"/>
  <c r="AB245" i="15"/>
  <c r="AB246" i="15"/>
  <c r="AB247" i="15"/>
  <c r="AB248" i="15"/>
  <c r="AB249" i="15"/>
  <c r="AB250" i="15"/>
  <c r="AB251" i="15"/>
  <c r="AB252" i="15"/>
  <c r="AB253" i="15"/>
  <c r="AB254" i="15"/>
  <c r="AB255" i="15"/>
  <c r="AB256" i="15"/>
  <c r="AB257" i="15"/>
  <c r="AB258" i="15"/>
  <c r="AB259" i="15"/>
  <c r="AB260" i="15"/>
  <c r="AB261" i="15"/>
  <c r="AB262" i="15"/>
  <c r="AB263" i="15"/>
  <c r="AB264" i="15"/>
  <c r="AB265" i="15"/>
  <c r="AB266" i="15"/>
  <c r="AB267" i="15"/>
  <c r="AB268" i="15"/>
  <c r="AB269" i="15"/>
  <c r="AB270" i="15"/>
  <c r="AB271" i="15"/>
  <c r="AB272" i="15"/>
  <c r="AB273" i="15"/>
  <c r="AB274" i="15"/>
  <c r="AB275" i="15"/>
  <c r="AB276" i="15"/>
  <c r="AB277" i="15"/>
  <c r="AB278" i="15"/>
  <c r="AB279" i="15"/>
  <c r="AB280" i="15"/>
  <c r="AB281" i="15"/>
  <c r="AB282" i="15"/>
  <c r="AB283" i="15"/>
  <c r="AB284" i="15"/>
  <c r="AB285" i="15"/>
  <c r="AB286" i="15"/>
  <c r="AB287" i="15"/>
  <c r="AB288" i="15"/>
  <c r="AB289" i="15"/>
  <c r="AB290" i="15"/>
  <c r="AB291" i="15"/>
  <c r="AB292" i="15"/>
  <c r="AB293" i="15"/>
  <c r="AB294" i="15"/>
  <c r="AB295" i="15"/>
  <c r="AB296" i="15"/>
  <c r="AB297" i="15"/>
  <c r="AB298" i="15"/>
  <c r="AB299" i="15"/>
  <c r="AB300" i="15"/>
  <c r="AB301" i="15"/>
  <c r="AB302" i="15"/>
  <c r="AB303" i="15"/>
  <c r="AB304" i="15"/>
  <c r="AB305" i="15"/>
  <c r="AB306" i="15"/>
  <c r="AB307" i="15"/>
  <c r="AB308" i="15"/>
  <c r="AB309" i="15"/>
  <c r="AB310" i="15"/>
  <c r="AB8" i="15"/>
  <c r="AM10" i="18" l="1"/>
  <c r="AN10" i="18" s="1"/>
  <c r="AM14" i="18"/>
  <c r="AN14" i="18" s="1"/>
  <c r="AM18" i="18"/>
  <c r="AN18" i="18" s="1"/>
  <c r="AM22" i="18"/>
  <c r="AN22" i="18" s="1"/>
  <c r="AM11" i="18"/>
  <c r="AN11" i="18" s="1"/>
  <c r="AM15" i="18"/>
  <c r="AN15" i="18" s="1"/>
  <c r="AM19" i="18"/>
  <c r="AN19" i="18" s="1"/>
  <c r="AM23" i="18"/>
  <c r="AN23" i="18" s="1"/>
  <c r="AM8" i="18"/>
  <c r="AN8" i="18" s="1"/>
  <c r="AM12" i="18"/>
  <c r="AN12" i="18" s="1"/>
  <c r="AM16" i="18"/>
  <c r="AN16" i="18" s="1"/>
  <c r="AM20" i="18"/>
  <c r="AN20" i="18" s="1"/>
  <c r="AM24" i="18"/>
  <c r="AN24" i="18" s="1"/>
  <c r="AK8" i="18"/>
  <c r="AL8" i="18" s="1"/>
  <c r="AM9" i="18"/>
  <c r="AN9" i="18" s="1"/>
  <c r="AM13" i="18"/>
  <c r="AN13" i="18" s="1"/>
  <c r="AM17" i="18"/>
  <c r="AN17" i="18" s="1"/>
  <c r="AM21" i="18"/>
  <c r="AN21" i="18" s="1"/>
  <c r="AM25" i="18"/>
  <c r="AN25" i="18" s="1"/>
  <c r="AK9" i="18"/>
  <c r="AL9" i="18" s="1"/>
  <c r="AK10" i="18"/>
  <c r="AL10" i="18" s="1"/>
  <c r="AK11" i="18"/>
  <c r="AL11" i="18" s="1"/>
  <c r="AK12" i="18"/>
  <c r="AL12" i="18" s="1"/>
  <c r="AK13" i="18"/>
  <c r="AL13" i="18" s="1"/>
  <c r="AK14" i="18"/>
  <c r="AL14" i="18" s="1"/>
  <c r="AK15" i="18"/>
  <c r="AL15" i="18" s="1"/>
  <c r="AK16" i="18"/>
  <c r="AL16" i="18" s="1"/>
  <c r="AK17" i="18"/>
  <c r="AL17" i="18" s="1"/>
  <c r="AK18" i="18"/>
  <c r="AL18" i="18" s="1"/>
  <c r="AK19" i="18"/>
  <c r="AL19" i="18" s="1"/>
  <c r="AK20" i="18"/>
  <c r="AL20" i="18" s="1"/>
  <c r="AK21" i="18"/>
  <c r="AL21" i="18" s="1"/>
  <c r="AK22" i="18"/>
  <c r="AL22" i="18" s="1"/>
  <c r="AK23" i="18"/>
  <c r="AL23" i="18" s="1"/>
  <c r="AK24" i="18"/>
  <c r="AL24" i="18" s="1"/>
  <c r="AK25" i="18"/>
  <c r="AL25" i="18" s="1"/>
  <c r="AS8" i="18"/>
  <c r="AS9" i="18"/>
  <c r="AY8" i="18"/>
  <c r="AQ8" i="18"/>
  <c r="AQ9" i="18"/>
  <c r="AW8" i="18"/>
  <c r="AY9" i="18"/>
  <c r="AQ10" i="18"/>
  <c r="AW10" i="18"/>
  <c r="AY10" i="18"/>
  <c r="AW9" i="18"/>
  <c r="AW11" i="18"/>
  <c r="AS10" i="18"/>
  <c r="AW12" i="18"/>
  <c r="AQ11" i="18"/>
  <c r="AY11" i="18"/>
  <c r="AS11" i="18"/>
  <c r="AW13" i="18"/>
  <c r="AW14" i="18"/>
  <c r="AY12" i="18"/>
  <c r="AS12" i="18"/>
  <c r="AQ12" i="18"/>
  <c r="AY13" i="18"/>
  <c r="AS13" i="18"/>
  <c r="AW15" i="18"/>
  <c r="AQ13" i="18"/>
  <c r="AW16" i="18"/>
  <c r="AS14" i="18"/>
  <c r="AY14" i="18"/>
  <c r="AQ14" i="18"/>
  <c r="AY15" i="18"/>
  <c r="AS15" i="18"/>
  <c r="AW17" i="18"/>
  <c r="AQ15" i="18"/>
  <c r="AW18" i="18"/>
  <c r="AQ16" i="18"/>
  <c r="AY16" i="18"/>
  <c r="AS16" i="18"/>
  <c r="AW19" i="18"/>
  <c r="AQ17" i="18"/>
  <c r="AY17" i="18"/>
  <c r="AS17" i="18"/>
  <c r="AW20" i="18"/>
  <c r="AQ18" i="18"/>
  <c r="AS18" i="18"/>
  <c r="AY18" i="18"/>
  <c r="AW21" i="18"/>
  <c r="AQ19" i="18"/>
  <c r="AY19" i="18"/>
  <c r="AS19" i="18"/>
  <c r="AQ20" i="18"/>
  <c r="AY20" i="18"/>
  <c r="AS20" i="18"/>
  <c r="AW22" i="18"/>
  <c r="AW23" i="18"/>
  <c r="AQ21" i="18"/>
  <c r="AY21" i="18"/>
  <c r="AS21" i="18"/>
  <c r="AQ22" i="18"/>
  <c r="AS22" i="18"/>
  <c r="AY22" i="18"/>
  <c r="AW24" i="18"/>
  <c r="AY23" i="18"/>
  <c r="AS23" i="18"/>
  <c r="AW25" i="18"/>
  <c r="AQ23" i="18"/>
  <c r="AQ24" i="18"/>
  <c r="AY24" i="18"/>
  <c r="AS24" i="18"/>
  <c r="AS25" i="18"/>
  <c r="AQ25" i="18"/>
  <c r="AY25" i="18"/>
  <c r="AZ23" i="18" l="1"/>
  <c r="AX23" i="18"/>
  <c r="AX21" i="18"/>
  <c r="AX19" i="18"/>
  <c r="AZ15" i="18"/>
  <c r="AZ13" i="18"/>
  <c r="AX9" i="18"/>
  <c r="AZ9" i="18"/>
  <c r="AZ25" i="18"/>
  <c r="AZ24" i="18"/>
  <c r="AZ20" i="18"/>
  <c r="AZ12" i="18"/>
  <c r="AZ11" i="18"/>
  <c r="AX11" i="18"/>
  <c r="AX16" i="18"/>
  <c r="AX22" i="18"/>
  <c r="AZ18" i="18"/>
  <c r="AX13" i="18"/>
  <c r="AX12" i="18"/>
  <c r="AZ10" i="18"/>
  <c r="AX8" i="18"/>
  <c r="AX20" i="18"/>
  <c r="AX18" i="18"/>
  <c r="AX14" i="18"/>
  <c r="AZ8" i="18"/>
  <c r="AX24" i="18"/>
  <c r="AX25" i="18"/>
  <c r="AZ22" i="18"/>
  <c r="AZ21" i="18"/>
  <c r="AZ19" i="18"/>
  <c r="AZ17" i="18"/>
  <c r="AZ16" i="18"/>
  <c r="AX17" i="18"/>
  <c r="AZ14" i="18"/>
  <c r="AX15" i="18"/>
  <c r="AX10" i="18"/>
  <c r="AT25" i="18" l="1"/>
  <c r="AR25" i="18"/>
  <c r="AT24" i="18"/>
  <c r="AR24" i="18"/>
  <c r="AT23" i="18"/>
  <c r="AR23" i="18"/>
  <c r="AT22" i="18"/>
  <c r="AR22" i="18"/>
  <c r="AT21" i="18"/>
  <c r="AR21" i="18"/>
  <c r="AT20" i="18"/>
  <c r="AR20" i="18"/>
  <c r="AT19" i="18"/>
  <c r="AR19" i="18"/>
  <c r="AT18" i="18"/>
  <c r="AR18" i="18"/>
  <c r="AT17" i="18"/>
  <c r="AR17" i="18"/>
  <c r="AT16" i="18"/>
  <c r="AR16" i="18"/>
  <c r="AT15" i="18"/>
  <c r="AR15" i="18"/>
  <c r="AT14" i="18"/>
  <c r="AR14" i="18"/>
  <c r="AT13" i="18"/>
  <c r="AR13" i="18"/>
  <c r="AT12" i="18"/>
  <c r="AR12" i="18"/>
  <c r="AT11" i="18"/>
  <c r="AR11" i="18"/>
  <c r="AT10" i="18"/>
  <c r="AR10" i="18"/>
  <c r="AT9" i="18"/>
  <c r="AR9" i="18"/>
  <c r="AT8" i="18"/>
  <c r="AR8" i="18"/>
  <c r="J3" i="18" l="1"/>
  <c r="I3" i="18"/>
  <c r="G3" i="18"/>
  <c r="F3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G27" i="18" l="1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J6" i="18"/>
  <c r="I6" i="18"/>
  <c r="G6" i="18"/>
  <c r="F6" i="18"/>
  <c r="J6" i="15"/>
  <c r="I6" i="15"/>
  <c r="G6" i="15"/>
  <c r="F6" i="15"/>
  <c r="H7" i="18"/>
  <c r="J4" i="18"/>
  <c r="J7" i="18" s="1"/>
  <c r="I4" i="18"/>
  <c r="I7" i="18" s="1"/>
  <c r="G4" i="18"/>
  <c r="F4" i="18"/>
  <c r="D4" i="17"/>
  <c r="D7" i="17" s="1"/>
  <c r="C4" i="17"/>
  <c r="C7" i="17" s="1"/>
  <c r="B31" i="15" l="1"/>
  <c r="B30" i="15"/>
  <c r="B29" i="15"/>
  <c r="C31" i="15"/>
  <c r="C30" i="15"/>
  <c r="C29" i="15"/>
  <c r="D8" i="15"/>
  <c r="G8" i="15"/>
  <c r="H7" i="15"/>
  <c r="J3" i="15"/>
  <c r="I3" i="15"/>
  <c r="J4" i="15"/>
  <c r="I4" i="15"/>
  <c r="G4" i="15"/>
  <c r="F4" i="15"/>
  <c r="G3" i="15"/>
  <c r="F3" i="15"/>
  <c r="I7" i="15" l="1"/>
  <c r="J7" i="15"/>
  <c r="F31" i="18"/>
  <c r="E31" i="18"/>
  <c r="F30" i="18"/>
  <c r="E30" i="18"/>
  <c r="F29" i="18"/>
  <c r="E29" i="18"/>
  <c r="G30" i="18"/>
  <c r="D27" i="18"/>
  <c r="D30" i="18" s="1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29" i="18" s="1"/>
  <c r="G7" i="18"/>
  <c r="F7" i="18"/>
  <c r="E7" i="18"/>
  <c r="B7" i="18"/>
  <c r="D6" i="18"/>
  <c r="C6" i="18"/>
  <c r="D4" i="18"/>
  <c r="C4" i="18"/>
  <c r="D3" i="18"/>
  <c r="C3" i="18"/>
  <c r="E7" i="15"/>
  <c r="F7" i="15"/>
  <c r="G7" i="15"/>
  <c r="G29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30" i="15" s="1"/>
  <c r="E29" i="15"/>
  <c r="F29" i="15"/>
  <c r="E30" i="15"/>
  <c r="F30" i="15"/>
  <c r="E31" i="15"/>
  <c r="F31" i="15"/>
  <c r="D6" i="15"/>
  <c r="C6" i="15"/>
  <c r="D4" i="15"/>
  <c r="C4" i="15"/>
  <c r="D3" i="15"/>
  <c r="C3" i="15"/>
  <c r="R247" i="17"/>
  <c r="R246" i="17"/>
  <c r="R245" i="17"/>
  <c r="R244" i="17"/>
  <c r="R243" i="17"/>
  <c r="R242" i="17"/>
  <c r="R241" i="17"/>
  <c r="R240" i="17"/>
  <c r="R239" i="17"/>
  <c r="R238" i="17"/>
  <c r="R237" i="17"/>
  <c r="R236" i="17"/>
  <c r="R235" i="17"/>
  <c r="R234" i="17"/>
  <c r="R233" i="17"/>
  <c r="R232" i="17"/>
  <c r="R231" i="17"/>
  <c r="R230" i="17"/>
  <c r="R229" i="17"/>
  <c r="R228" i="17"/>
  <c r="R227" i="17"/>
  <c r="R226" i="17"/>
  <c r="R225" i="17"/>
  <c r="R224" i="17"/>
  <c r="R223" i="17"/>
  <c r="R222" i="17"/>
  <c r="R221" i="17"/>
  <c r="R220" i="17"/>
  <c r="R219" i="17"/>
  <c r="R218" i="17"/>
  <c r="R217" i="17"/>
  <c r="R216" i="17"/>
  <c r="R215" i="17"/>
  <c r="R214" i="17"/>
  <c r="R213" i="17"/>
  <c r="R212" i="17"/>
  <c r="R211" i="17"/>
  <c r="R210" i="17"/>
  <c r="R209" i="17"/>
  <c r="R208" i="17"/>
  <c r="R207" i="17"/>
  <c r="R206" i="17"/>
  <c r="R205" i="17"/>
  <c r="R204" i="17"/>
  <c r="R203" i="17"/>
  <c r="R202" i="17"/>
  <c r="R201" i="17"/>
  <c r="R200" i="17"/>
  <c r="R199" i="17"/>
  <c r="R198" i="17"/>
  <c r="R197" i="17"/>
  <c r="R196" i="17"/>
  <c r="R195" i="17"/>
  <c r="R194" i="17"/>
  <c r="R193" i="17"/>
  <c r="R192" i="17"/>
  <c r="R191" i="17"/>
  <c r="R190" i="17"/>
  <c r="R189" i="17"/>
  <c r="R188" i="17"/>
  <c r="R187" i="17"/>
  <c r="R186" i="17"/>
  <c r="R185" i="17"/>
  <c r="R184" i="17"/>
  <c r="R183" i="17"/>
  <c r="R182" i="17"/>
  <c r="R181" i="17"/>
  <c r="R180" i="17"/>
  <c r="R179" i="17"/>
  <c r="R178" i="17"/>
  <c r="R177" i="17"/>
  <c r="R176" i="17"/>
  <c r="R175" i="17"/>
  <c r="R174" i="17"/>
  <c r="R173" i="17"/>
  <c r="R172" i="17"/>
  <c r="R171" i="17"/>
  <c r="R170" i="17"/>
  <c r="R169" i="17"/>
  <c r="R168" i="17"/>
  <c r="R167" i="17"/>
  <c r="R166" i="17"/>
  <c r="R165" i="17"/>
  <c r="R164" i="17"/>
  <c r="R163" i="17"/>
  <c r="R162" i="17"/>
  <c r="R161" i="17"/>
  <c r="R160" i="17"/>
  <c r="R159" i="17"/>
  <c r="R158" i="17"/>
  <c r="R157" i="17"/>
  <c r="R156" i="17"/>
  <c r="R155" i="17"/>
  <c r="R154" i="17"/>
  <c r="R153" i="17"/>
  <c r="R152" i="17"/>
  <c r="R151" i="17"/>
  <c r="R150" i="17"/>
  <c r="R149" i="17"/>
  <c r="R148" i="17"/>
  <c r="R147" i="17"/>
  <c r="R146" i="17"/>
  <c r="R145" i="17"/>
  <c r="R144" i="17"/>
  <c r="R143" i="17"/>
  <c r="R142" i="17"/>
  <c r="R141" i="17"/>
  <c r="R140" i="17"/>
  <c r="R139" i="17"/>
  <c r="R138" i="17"/>
  <c r="R137" i="17"/>
  <c r="R136" i="17"/>
  <c r="R135" i="17"/>
  <c r="R134" i="17"/>
  <c r="R133" i="17"/>
  <c r="R132" i="17"/>
  <c r="R131" i="17"/>
  <c r="R130" i="17"/>
  <c r="R129" i="17"/>
  <c r="R128" i="17"/>
  <c r="R127" i="17"/>
  <c r="R126" i="17"/>
  <c r="R125" i="17"/>
  <c r="R124" i="17"/>
  <c r="R123" i="17"/>
  <c r="R122" i="17"/>
  <c r="R121" i="17"/>
  <c r="R120" i="17"/>
  <c r="R119" i="17"/>
  <c r="R118" i="17"/>
  <c r="R117" i="17"/>
  <c r="R116" i="17"/>
  <c r="R115" i="17"/>
  <c r="R114" i="17"/>
  <c r="R113" i="17"/>
  <c r="R112" i="17"/>
  <c r="R111" i="17"/>
  <c r="R110" i="17"/>
  <c r="R109" i="17"/>
  <c r="R108" i="17"/>
  <c r="R107" i="17"/>
  <c r="R106" i="17"/>
  <c r="R105" i="17"/>
  <c r="R104" i="17"/>
  <c r="R103" i="17"/>
  <c r="R102" i="17"/>
  <c r="R101" i="17"/>
  <c r="R100" i="17"/>
  <c r="R99" i="17"/>
  <c r="R98" i="17"/>
  <c r="R97" i="17"/>
  <c r="R96" i="17"/>
  <c r="R95" i="17"/>
  <c r="R94" i="17"/>
  <c r="R93" i="17"/>
  <c r="R92" i="17"/>
  <c r="R91" i="17"/>
  <c r="R90" i="17"/>
  <c r="R89" i="17"/>
  <c r="R88" i="17"/>
  <c r="R87" i="17"/>
  <c r="R86" i="17"/>
  <c r="R85" i="17"/>
  <c r="R84" i="17"/>
  <c r="R83" i="17"/>
  <c r="R82" i="17"/>
  <c r="R81" i="17"/>
  <c r="R80" i="17"/>
  <c r="R79" i="17"/>
  <c r="R78" i="17"/>
  <c r="R77" i="17"/>
  <c r="R76" i="17"/>
  <c r="R75" i="17"/>
  <c r="R74" i="17"/>
  <c r="R73" i="17"/>
  <c r="R72" i="17"/>
  <c r="R71" i="17"/>
  <c r="R70" i="17"/>
  <c r="R69" i="17"/>
  <c r="R68" i="17"/>
  <c r="R67" i="17"/>
  <c r="R66" i="17"/>
  <c r="R65" i="17"/>
  <c r="R64" i="17"/>
  <c r="R63" i="17"/>
  <c r="R62" i="17"/>
  <c r="R61" i="17"/>
  <c r="R60" i="17"/>
  <c r="R59" i="17"/>
  <c r="R58" i="17"/>
  <c r="R57" i="17"/>
  <c r="R56" i="17"/>
  <c r="R55" i="17"/>
  <c r="R54" i="17"/>
  <c r="R53" i="17"/>
  <c r="R52" i="17"/>
  <c r="R51" i="17"/>
  <c r="R50" i="17"/>
  <c r="R49" i="17"/>
  <c r="R48" i="17"/>
  <c r="R47" i="17"/>
  <c r="R46" i="17"/>
  <c r="R45" i="17"/>
  <c r="R44" i="17"/>
  <c r="R43" i="17"/>
  <c r="R42" i="17"/>
  <c r="R41" i="17"/>
  <c r="R40" i="17"/>
  <c r="R39" i="17"/>
  <c r="R38" i="17"/>
  <c r="R37" i="17"/>
  <c r="R36" i="17"/>
  <c r="R35" i="17"/>
  <c r="R34" i="17"/>
  <c r="R33" i="17"/>
  <c r="R32" i="17"/>
  <c r="R31" i="17"/>
  <c r="C31" i="17"/>
  <c r="B31" i="17"/>
  <c r="R30" i="17"/>
  <c r="C30" i="17"/>
  <c r="B30" i="17"/>
  <c r="R29" i="17"/>
  <c r="C29" i="17"/>
  <c r="B29" i="17"/>
  <c r="R28" i="17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X9" i="17"/>
  <c r="R9" i="17"/>
  <c r="R8" i="17"/>
  <c r="B7" i="17"/>
  <c r="X247" i="15"/>
  <c r="X246" i="15"/>
  <c r="X245" i="15"/>
  <c r="X244" i="15"/>
  <c r="X243" i="15"/>
  <c r="X242" i="15"/>
  <c r="X241" i="15"/>
  <c r="X240" i="15"/>
  <c r="X239" i="15"/>
  <c r="X238" i="15"/>
  <c r="X237" i="15"/>
  <c r="X236" i="15"/>
  <c r="X235" i="15"/>
  <c r="X234" i="15"/>
  <c r="X233" i="15"/>
  <c r="X232" i="15"/>
  <c r="X231" i="15"/>
  <c r="X230" i="15"/>
  <c r="X229" i="15"/>
  <c r="X228" i="15"/>
  <c r="X227" i="15"/>
  <c r="X226" i="15"/>
  <c r="X225" i="15"/>
  <c r="X224" i="15"/>
  <c r="X223" i="15"/>
  <c r="X222" i="15"/>
  <c r="X221" i="15"/>
  <c r="X220" i="15"/>
  <c r="X219" i="15"/>
  <c r="X218" i="15"/>
  <c r="X217" i="15"/>
  <c r="X216" i="15"/>
  <c r="X215" i="15"/>
  <c r="X214" i="15"/>
  <c r="X213" i="15"/>
  <c r="X212" i="15"/>
  <c r="X211" i="15"/>
  <c r="X210" i="15"/>
  <c r="X209" i="15"/>
  <c r="X208" i="15"/>
  <c r="X207" i="15"/>
  <c r="X206" i="15"/>
  <c r="X205" i="15"/>
  <c r="X204" i="15"/>
  <c r="X203" i="15"/>
  <c r="X202" i="15"/>
  <c r="X201" i="15"/>
  <c r="X200" i="15"/>
  <c r="X199" i="15"/>
  <c r="X198" i="15"/>
  <c r="X197" i="15"/>
  <c r="X196" i="15"/>
  <c r="X195" i="15"/>
  <c r="X194" i="15"/>
  <c r="X193" i="15"/>
  <c r="X192" i="15"/>
  <c r="X191" i="15"/>
  <c r="X190" i="15"/>
  <c r="X189" i="15"/>
  <c r="X188" i="15"/>
  <c r="X187" i="15"/>
  <c r="X186" i="15"/>
  <c r="X185" i="15"/>
  <c r="X184" i="15"/>
  <c r="X183" i="15"/>
  <c r="X182" i="15"/>
  <c r="X181" i="15"/>
  <c r="X180" i="15"/>
  <c r="X179" i="15"/>
  <c r="X178" i="15"/>
  <c r="X177" i="15"/>
  <c r="X176" i="15"/>
  <c r="X175" i="15"/>
  <c r="X174" i="15"/>
  <c r="X173" i="15"/>
  <c r="X172" i="15"/>
  <c r="X171" i="15"/>
  <c r="X170" i="15"/>
  <c r="X169" i="15"/>
  <c r="X168" i="15"/>
  <c r="X167" i="15"/>
  <c r="X166" i="15"/>
  <c r="X165" i="15"/>
  <c r="X164" i="15"/>
  <c r="X163" i="15"/>
  <c r="X162" i="15"/>
  <c r="X161" i="15"/>
  <c r="X160" i="15"/>
  <c r="X159" i="15"/>
  <c r="X158" i="15"/>
  <c r="X157" i="15"/>
  <c r="X156" i="15"/>
  <c r="X155" i="15"/>
  <c r="X154" i="15"/>
  <c r="X153" i="15"/>
  <c r="X152" i="15"/>
  <c r="X151" i="15"/>
  <c r="X150" i="15"/>
  <c r="X149" i="15"/>
  <c r="X148" i="15"/>
  <c r="X147" i="15"/>
  <c r="X146" i="15"/>
  <c r="X145" i="15"/>
  <c r="X144" i="15"/>
  <c r="X143" i="15"/>
  <c r="X142" i="15"/>
  <c r="X141" i="15"/>
  <c r="X140" i="15"/>
  <c r="X139" i="15"/>
  <c r="X138" i="15"/>
  <c r="X137" i="15"/>
  <c r="X136" i="15"/>
  <c r="X135" i="15"/>
  <c r="X134" i="15"/>
  <c r="X133" i="15"/>
  <c r="X132" i="15"/>
  <c r="X131" i="15"/>
  <c r="X130" i="15"/>
  <c r="X129" i="15"/>
  <c r="X128" i="15"/>
  <c r="X127" i="15"/>
  <c r="X126" i="15"/>
  <c r="X125" i="15"/>
  <c r="X124" i="15"/>
  <c r="X123" i="15"/>
  <c r="X122" i="15"/>
  <c r="X121" i="15"/>
  <c r="X120" i="15"/>
  <c r="X119" i="15"/>
  <c r="X118" i="15"/>
  <c r="X117" i="15"/>
  <c r="X116" i="15"/>
  <c r="X115" i="15"/>
  <c r="X114" i="15"/>
  <c r="X113" i="15"/>
  <c r="X112" i="15"/>
  <c r="X111" i="15"/>
  <c r="X110" i="15"/>
  <c r="X109" i="15"/>
  <c r="X108" i="15"/>
  <c r="X107" i="15"/>
  <c r="X106" i="15"/>
  <c r="X105" i="15"/>
  <c r="X104" i="15"/>
  <c r="X103" i="15"/>
  <c r="X102" i="15"/>
  <c r="X101" i="15"/>
  <c r="X100" i="15"/>
  <c r="X99" i="15"/>
  <c r="X98" i="15"/>
  <c r="X97" i="15"/>
  <c r="X96" i="15"/>
  <c r="X95" i="15"/>
  <c r="X94" i="15"/>
  <c r="X93" i="15"/>
  <c r="X92" i="15"/>
  <c r="X91" i="15"/>
  <c r="X90" i="15"/>
  <c r="X89" i="15"/>
  <c r="X88" i="15"/>
  <c r="X87" i="15"/>
  <c r="X86" i="15"/>
  <c r="X85" i="15"/>
  <c r="X84" i="15"/>
  <c r="X83" i="15"/>
  <c r="X82" i="15"/>
  <c r="X81" i="15"/>
  <c r="X80" i="15"/>
  <c r="X79" i="15"/>
  <c r="X78" i="15"/>
  <c r="X77" i="15"/>
  <c r="X76" i="15"/>
  <c r="X75" i="15"/>
  <c r="X74" i="15"/>
  <c r="X73" i="15"/>
  <c r="X72" i="15"/>
  <c r="X71" i="15"/>
  <c r="X70" i="15"/>
  <c r="X69" i="15"/>
  <c r="X68" i="15"/>
  <c r="X67" i="15"/>
  <c r="X66" i="15"/>
  <c r="X65" i="15"/>
  <c r="X64" i="15"/>
  <c r="X63" i="15"/>
  <c r="X62" i="15"/>
  <c r="X61" i="15"/>
  <c r="X60" i="15"/>
  <c r="X59" i="15"/>
  <c r="X58" i="15"/>
  <c r="X57" i="15"/>
  <c r="X56" i="15"/>
  <c r="X55" i="15"/>
  <c r="X54" i="15"/>
  <c r="X53" i="15"/>
  <c r="X52" i="15"/>
  <c r="X51" i="15"/>
  <c r="X50" i="15"/>
  <c r="X49" i="15"/>
  <c r="X48" i="15"/>
  <c r="X47" i="15"/>
  <c r="X46" i="15"/>
  <c r="X45" i="15"/>
  <c r="X44" i="15"/>
  <c r="X43" i="15"/>
  <c r="X42" i="15"/>
  <c r="X41" i="15"/>
  <c r="X40" i="15"/>
  <c r="X39" i="15"/>
  <c r="X38" i="15"/>
  <c r="X37" i="15"/>
  <c r="X36" i="15"/>
  <c r="X35" i="15"/>
  <c r="X34" i="15"/>
  <c r="X33" i="15"/>
  <c r="X32" i="15"/>
  <c r="X31" i="15"/>
  <c r="X30" i="15"/>
  <c r="X29" i="15"/>
  <c r="X28" i="15"/>
  <c r="X27" i="15"/>
  <c r="D27" i="15"/>
  <c r="D30" i="15" s="1"/>
  <c r="X26" i="15"/>
  <c r="D26" i="15"/>
  <c r="X25" i="15"/>
  <c r="D25" i="15"/>
  <c r="X24" i="15"/>
  <c r="D24" i="15"/>
  <c r="X23" i="15"/>
  <c r="D23" i="15"/>
  <c r="X22" i="15"/>
  <c r="D22" i="15"/>
  <c r="X21" i="15"/>
  <c r="D21" i="15"/>
  <c r="X20" i="15"/>
  <c r="D20" i="15"/>
  <c r="X19" i="15"/>
  <c r="D19" i="15"/>
  <c r="X18" i="15"/>
  <c r="D18" i="15"/>
  <c r="X17" i="15"/>
  <c r="D17" i="15"/>
  <c r="X16" i="15"/>
  <c r="D16" i="15"/>
  <c r="X15" i="15"/>
  <c r="D15" i="15"/>
  <c r="X14" i="15"/>
  <c r="D14" i="15"/>
  <c r="X13" i="15"/>
  <c r="D13" i="15"/>
  <c r="X12" i="15"/>
  <c r="D12" i="15"/>
  <c r="X11" i="15"/>
  <c r="D11" i="15"/>
  <c r="X10" i="15"/>
  <c r="D10" i="15"/>
  <c r="AP9" i="15"/>
  <c r="X9" i="15"/>
  <c r="D9" i="15"/>
  <c r="X8" i="15"/>
  <c r="B7" i="15"/>
  <c r="C7" i="18" l="1"/>
  <c r="AY9" i="15"/>
  <c r="AZ9" i="15" s="1"/>
  <c r="AM9" i="15"/>
  <c r="AN9" i="15" s="1"/>
  <c r="AM8" i="15"/>
  <c r="AN8" i="15" s="1"/>
  <c r="AY8" i="15"/>
  <c r="AZ8" i="15" s="1"/>
  <c r="AW8" i="15"/>
  <c r="AX8" i="15" s="1"/>
  <c r="AK8" i="15"/>
  <c r="AL8" i="15" s="1"/>
  <c r="AW9" i="15"/>
  <c r="AX9" i="15" s="1"/>
  <c r="AK10" i="15"/>
  <c r="AL10" i="15" s="1"/>
  <c r="AW10" i="15"/>
  <c r="AX10" i="15" s="1"/>
  <c r="AK9" i="15"/>
  <c r="AL9" i="15" s="1"/>
  <c r="AK11" i="15"/>
  <c r="AL11" i="15" s="1"/>
  <c r="AW11" i="15"/>
  <c r="AX11" i="15" s="1"/>
  <c r="AW12" i="15"/>
  <c r="AX12" i="15" s="1"/>
  <c r="AK12" i="15"/>
  <c r="AL12" i="15" s="1"/>
  <c r="AW13" i="15"/>
  <c r="AX13" i="15" s="1"/>
  <c r="AK13" i="15"/>
  <c r="AL13" i="15" s="1"/>
  <c r="AW14" i="15"/>
  <c r="AX14" i="15" s="1"/>
  <c r="AK14" i="15"/>
  <c r="AL14" i="15" s="1"/>
  <c r="AW15" i="15"/>
  <c r="AX15" i="15" s="1"/>
  <c r="AK15" i="15"/>
  <c r="AL15" i="15" s="1"/>
  <c r="AW16" i="15"/>
  <c r="AX16" i="15" s="1"/>
  <c r="AK16" i="15"/>
  <c r="AL16" i="15" s="1"/>
  <c r="AW17" i="15"/>
  <c r="AX17" i="15" s="1"/>
  <c r="AK17" i="15"/>
  <c r="AL17" i="15" s="1"/>
  <c r="AW18" i="15"/>
  <c r="AX18" i="15" s="1"/>
  <c r="AK18" i="15"/>
  <c r="AL18" i="15" s="1"/>
  <c r="AW19" i="15"/>
  <c r="AX19" i="15" s="1"/>
  <c r="AK19" i="15"/>
  <c r="AL19" i="15" s="1"/>
  <c r="AW20" i="15"/>
  <c r="AX20" i="15" s="1"/>
  <c r="AK20" i="15"/>
  <c r="AL20" i="15" s="1"/>
  <c r="AW21" i="15"/>
  <c r="AX21" i="15" s="1"/>
  <c r="AK21" i="15"/>
  <c r="AL21" i="15" s="1"/>
  <c r="AW22" i="15"/>
  <c r="AX22" i="15" s="1"/>
  <c r="AK22" i="15"/>
  <c r="AL22" i="15" s="1"/>
  <c r="AW23" i="15"/>
  <c r="AX23" i="15" s="1"/>
  <c r="AK23" i="15"/>
  <c r="AL23" i="15" s="1"/>
  <c r="AW24" i="15"/>
  <c r="AX24" i="15" s="1"/>
  <c r="AK24" i="15"/>
  <c r="AL24" i="15" s="1"/>
  <c r="AW25" i="15"/>
  <c r="AX25" i="15" s="1"/>
  <c r="AK25" i="15"/>
  <c r="AL25" i="15" s="1"/>
  <c r="D7" i="18"/>
  <c r="AQ8" i="15"/>
  <c r="AR8" i="15" s="1"/>
  <c r="AS8" i="15"/>
  <c r="AT8" i="15" s="1"/>
  <c r="AS9" i="15"/>
  <c r="AT9" i="15" s="1"/>
  <c r="Y8" i="17"/>
  <c r="Z8" i="17" s="1"/>
  <c r="AC8" i="17"/>
  <c r="AC9" i="17"/>
  <c r="AA8" i="17"/>
  <c r="AB8" i="17" s="1"/>
  <c r="Y9" i="17"/>
  <c r="Z9" i="17" s="1"/>
  <c r="X10" i="17"/>
  <c r="Y10" i="17" s="1"/>
  <c r="Z10" i="17" s="1"/>
  <c r="D31" i="18"/>
  <c r="G31" i="18"/>
  <c r="G29" i="18"/>
  <c r="D7" i="15"/>
  <c r="G31" i="15"/>
  <c r="C7" i="15"/>
  <c r="AA9" i="17"/>
  <c r="AB9" i="17" s="1"/>
  <c r="AP10" i="15"/>
  <c r="AQ9" i="15"/>
  <c r="AR9" i="15" s="1"/>
  <c r="D31" i="15"/>
  <c r="D29" i="15"/>
  <c r="AS10" i="15" l="1"/>
  <c r="AT10" i="15" s="1"/>
  <c r="AM10" i="15"/>
  <c r="AN10" i="15" s="1"/>
  <c r="AY10" i="15"/>
  <c r="AZ10" i="15" s="1"/>
  <c r="AC10" i="17"/>
  <c r="X11" i="17"/>
  <c r="AA10" i="17"/>
  <c r="AB10" i="17" s="1"/>
  <c r="H29" i="15"/>
  <c r="I29" i="15"/>
  <c r="AD9" i="17"/>
  <c r="Y11" i="17"/>
  <c r="Z11" i="17" s="1"/>
  <c r="AC11" i="17"/>
  <c r="X12" i="17"/>
  <c r="AA11" i="17"/>
  <c r="AB11" i="17" s="1"/>
  <c r="D29" i="17"/>
  <c r="AD8" i="17"/>
  <c r="AP11" i="15"/>
  <c r="AQ10" i="15"/>
  <c r="AR10" i="15" s="1"/>
  <c r="AS11" i="15" l="1"/>
  <c r="AT11" i="15" s="1"/>
  <c r="AM11" i="15"/>
  <c r="AN11" i="15" s="1"/>
  <c r="AY11" i="15"/>
  <c r="AZ11" i="15" s="1"/>
  <c r="AD10" i="17"/>
  <c r="I29" i="18"/>
  <c r="H29" i="18"/>
  <c r="J29" i="15"/>
  <c r="AA12" i="17"/>
  <c r="AB12" i="17" s="1"/>
  <c r="X13" i="17"/>
  <c r="Y12" i="17"/>
  <c r="Z12" i="17" s="1"/>
  <c r="AC12" i="17"/>
  <c r="AD11" i="17"/>
  <c r="AP12" i="15"/>
  <c r="AQ11" i="15"/>
  <c r="AR11" i="15" s="1"/>
  <c r="AS12" i="15" l="1"/>
  <c r="AT12" i="15" s="1"/>
  <c r="AY12" i="15"/>
  <c r="AZ12" i="15" s="1"/>
  <c r="AM12" i="15"/>
  <c r="AN12" i="15" s="1"/>
  <c r="J29" i="18"/>
  <c r="AC13" i="17"/>
  <c r="X14" i="17"/>
  <c r="AA13" i="17"/>
  <c r="AB13" i="17" s="1"/>
  <c r="Y13" i="17"/>
  <c r="Z13" i="17" s="1"/>
  <c r="AQ12" i="15"/>
  <c r="AR12" i="15" s="1"/>
  <c r="AP13" i="15"/>
  <c r="AS13" i="15" l="1"/>
  <c r="AT13" i="15" s="1"/>
  <c r="AY13" i="15"/>
  <c r="AZ13" i="15" s="1"/>
  <c r="AM13" i="15"/>
  <c r="AN13" i="15" s="1"/>
  <c r="AD12" i="17"/>
  <c r="X15" i="17"/>
  <c r="AC14" i="17"/>
  <c r="Y14" i="17"/>
  <c r="Z14" i="17" s="1"/>
  <c r="AA14" i="17"/>
  <c r="AB14" i="17" s="1"/>
  <c r="AP14" i="15"/>
  <c r="AQ13" i="15"/>
  <c r="AR13" i="15" s="1"/>
  <c r="AS14" i="15" l="1"/>
  <c r="AT14" i="15" s="1"/>
  <c r="AM14" i="15"/>
  <c r="AN14" i="15" s="1"/>
  <c r="AY14" i="15"/>
  <c r="AZ14" i="15" s="1"/>
  <c r="AD13" i="17"/>
  <c r="X16" i="17"/>
  <c r="Y15" i="17"/>
  <c r="Z15" i="17" s="1"/>
  <c r="AC15" i="17"/>
  <c r="AA15" i="17"/>
  <c r="AB15" i="17" s="1"/>
  <c r="AP15" i="15"/>
  <c r="AQ14" i="15"/>
  <c r="AR14" i="15" s="1"/>
  <c r="AS15" i="15" l="1"/>
  <c r="AT15" i="15" s="1"/>
  <c r="AM15" i="15"/>
  <c r="AN15" i="15" s="1"/>
  <c r="AY15" i="15"/>
  <c r="AZ15" i="15" s="1"/>
  <c r="AD14" i="17"/>
  <c r="Y16" i="17"/>
  <c r="Z16" i="17" s="1"/>
  <c r="AC16" i="17"/>
  <c r="X17" i="17"/>
  <c r="AA16" i="17"/>
  <c r="AB16" i="17" s="1"/>
  <c r="AD15" i="17"/>
  <c r="AP16" i="15"/>
  <c r="AQ15" i="15"/>
  <c r="AR15" i="15" s="1"/>
  <c r="AS16" i="15" l="1"/>
  <c r="AT16" i="15" s="1"/>
  <c r="AY16" i="15"/>
  <c r="AZ16" i="15" s="1"/>
  <c r="AM16" i="15"/>
  <c r="AN16" i="15" s="1"/>
  <c r="AA17" i="17"/>
  <c r="AB17" i="17" s="1"/>
  <c r="X18" i="17"/>
  <c r="AC17" i="17"/>
  <c r="Y17" i="17"/>
  <c r="Z17" i="17" s="1"/>
  <c r="AD16" i="17"/>
  <c r="AQ16" i="15"/>
  <c r="AR16" i="15" s="1"/>
  <c r="AP17" i="15"/>
  <c r="AS17" i="15" l="1"/>
  <c r="AT17" i="15" s="1"/>
  <c r="AY17" i="15"/>
  <c r="AZ17" i="15" s="1"/>
  <c r="AM17" i="15"/>
  <c r="AN17" i="15" s="1"/>
  <c r="Y18" i="17"/>
  <c r="Z18" i="17" s="1"/>
  <c r="AC18" i="17"/>
  <c r="AA18" i="17"/>
  <c r="AB18" i="17" s="1"/>
  <c r="X19" i="17"/>
  <c r="AP18" i="15"/>
  <c r="AQ17" i="15"/>
  <c r="AR17" i="15" s="1"/>
  <c r="AS18" i="15" l="1"/>
  <c r="AT18" i="15" s="1"/>
  <c r="AM18" i="15"/>
  <c r="AN18" i="15" s="1"/>
  <c r="AY18" i="15"/>
  <c r="AZ18" i="15" s="1"/>
  <c r="AD17" i="17"/>
  <c r="X20" i="17"/>
  <c r="AC19" i="17"/>
  <c r="Y19" i="17"/>
  <c r="Z19" i="17" s="1"/>
  <c r="AA19" i="17"/>
  <c r="AB19" i="17" s="1"/>
  <c r="AP19" i="15"/>
  <c r="AQ18" i="15"/>
  <c r="AR18" i="15" s="1"/>
  <c r="AS19" i="15" l="1"/>
  <c r="AT19" i="15" s="1"/>
  <c r="AM19" i="15"/>
  <c r="AN19" i="15" s="1"/>
  <c r="AY19" i="15"/>
  <c r="AZ19" i="15" s="1"/>
  <c r="Y20" i="17"/>
  <c r="Z20" i="17" s="1"/>
  <c r="AA20" i="17"/>
  <c r="AB20" i="17" s="1"/>
  <c r="X21" i="17"/>
  <c r="AC20" i="17"/>
  <c r="AD18" i="17"/>
  <c r="AP20" i="15"/>
  <c r="AQ19" i="15"/>
  <c r="AR19" i="15" s="1"/>
  <c r="AS20" i="15" l="1"/>
  <c r="AT20" i="15" s="1"/>
  <c r="AY20" i="15"/>
  <c r="AZ20" i="15" s="1"/>
  <c r="AM20" i="15"/>
  <c r="AN20" i="15" s="1"/>
  <c r="AD19" i="17"/>
  <c r="AA21" i="17"/>
  <c r="AB21" i="17" s="1"/>
  <c r="X22" i="17"/>
  <c r="Y21" i="17"/>
  <c r="Z21" i="17" s="1"/>
  <c r="AC21" i="17"/>
  <c r="AQ20" i="15"/>
  <c r="AR20" i="15" s="1"/>
  <c r="AP21" i="15"/>
  <c r="AS21" i="15" l="1"/>
  <c r="AT21" i="15" s="1"/>
  <c r="AY21" i="15"/>
  <c r="AZ21" i="15" s="1"/>
  <c r="AM21" i="15"/>
  <c r="AN21" i="15" s="1"/>
  <c r="AD21" i="17"/>
  <c r="Y22" i="17"/>
  <c r="Z22" i="17" s="1"/>
  <c r="AC22" i="17"/>
  <c r="AA22" i="17"/>
  <c r="AB22" i="17" s="1"/>
  <c r="X23" i="17"/>
  <c r="AD20" i="17"/>
  <c r="AP22" i="15"/>
  <c r="AQ21" i="15"/>
  <c r="AR21" i="15" s="1"/>
  <c r="AS22" i="15" l="1"/>
  <c r="AT22" i="15" s="1"/>
  <c r="AM22" i="15"/>
  <c r="AN22" i="15" s="1"/>
  <c r="AY22" i="15"/>
  <c r="AZ22" i="15" s="1"/>
  <c r="X24" i="17"/>
  <c r="AC23" i="17"/>
  <c r="Y23" i="17"/>
  <c r="Z23" i="17" s="1"/>
  <c r="AA23" i="17"/>
  <c r="AB23" i="17" s="1"/>
  <c r="AP23" i="15"/>
  <c r="AQ22" i="15"/>
  <c r="AR22" i="15" s="1"/>
  <c r="AS23" i="15" l="1"/>
  <c r="AT23" i="15" s="1"/>
  <c r="AM23" i="15"/>
  <c r="AN23" i="15" s="1"/>
  <c r="AY23" i="15"/>
  <c r="AZ23" i="15" s="1"/>
  <c r="AD22" i="17"/>
  <c r="Y24" i="17"/>
  <c r="Z24" i="17" s="1"/>
  <c r="AA24" i="17"/>
  <c r="AB24" i="17" s="1"/>
  <c r="X25" i="17"/>
  <c r="AC24" i="17"/>
  <c r="AP24" i="15"/>
  <c r="AQ23" i="15"/>
  <c r="AR23" i="15" s="1"/>
  <c r="AS24" i="15" l="1"/>
  <c r="AT24" i="15" s="1"/>
  <c r="AY24" i="15"/>
  <c r="AZ24" i="15" s="1"/>
  <c r="AM24" i="15"/>
  <c r="AN24" i="15" s="1"/>
  <c r="AD23" i="17"/>
  <c r="AA25" i="17"/>
  <c r="AB25" i="17" s="1"/>
  <c r="X26" i="17"/>
  <c r="Y25" i="17"/>
  <c r="Z25" i="17" s="1"/>
  <c r="AC25" i="17"/>
  <c r="AQ24" i="15"/>
  <c r="AR24" i="15" s="1"/>
  <c r="AP25" i="15"/>
  <c r="AS25" i="15" l="1"/>
  <c r="AT25" i="15" s="1"/>
  <c r="AY25" i="15"/>
  <c r="AZ25" i="15" s="1"/>
  <c r="AM25" i="15"/>
  <c r="AN25" i="15" s="1"/>
  <c r="AD24" i="17"/>
  <c r="Y26" i="17"/>
  <c r="Z26" i="17" s="1"/>
  <c r="AC26" i="17"/>
  <c r="AA26" i="17"/>
  <c r="AB26" i="17" s="1"/>
  <c r="X27" i="17"/>
  <c r="AQ25" i="15"/>
  <c r="AR25" i="15" s="1"/>
  <c r="AD25" i="17" l="1"/>
  <c r="I30" i="18"/>
  <c r="I31" i="18"/>
  <c r="H30" i="18"/>
  <c r="H31" i="18"/>
  <c r="AA27" i="17"/>
  <c r="AB27" i="17" s="1"/>
  <c r="AC27" i="17"/>
  <c r="Y27" i="17"/>
  <c r="Z27" i="17" s="1"/>
  <c r="J30" i="18" l="1"/>
  <c r="J31" i="18"/>
  <c r="AD27" i="17"/>
  <c r="AD26" i="17"/>
  <c r="I30" i="15" l="1"/>
  <c r="I31" i="15"/>
  <c r="H30" i="15"/>
  <c r="H31" i="15"/>
  <c r="D30" i="17"/>
  <c r="D31" i="17"/>
  <c r="J30" i="15" l="1"/>
  <c r="J31" i="15"/>
</calcChain>
</file>

<file path=xl/sharedStrings.xml><?xml version="1.0" encoding="utf-8"?>
<sst xmlns="http://schemas.openxmlformats.org/spreadsheetml/2006/main" count="158" uniqueCount="30">
  <si>
    <t>Nominal</t>
  </si>
  <si>
    <t>Year</t>
  </si>
  <si>
    <t>PV</t>
  </si>
  <si>
    <t>MIDC</t>
  </si>
  <si>
    <t>Average</t>
  </si>
  <si>
    <t>LLH - PV</t>
  </si>
  <si>
    <t>HLH - PV</t>
  </si>
  <si>
    <t>ATC-PV</t>
  </si>
  <si>
    <t>ATC-MC</t>
  </si>
  <si>
    <t>Annual</t>
  </si>
  <si>
    <t>MidC %</t>
  </si>
  <si>
    <t>PV %</t>
  </si>
  <si>
    <t>Med CO2 Check</t>
  </si>
  <si>
    <t>Source</t>
  </si>
  <si>
    <t>111A</t>
  </si>
  <si>
    <t>Dec 2017 OFPC</t>
  </si>
  <si>
    <t>2017 IRP Update</t>
  </si>
  <si>
    <t>HLH</t>
  </si>
  <si>
    <t>LLH</t>
  </si>
  <si>
    <t>High Gas</t>
  </si>
  <si>
    <t>Low Gas</t>
  </si>
  <si>
    <t>High</t>
  </si>
  <si>
    <t>Low</t>
  </si>
  <si>
    <t>OFPC</t>
  </si>
  <si>
    <t>HLH-MC</t>
  </si>
  <si>
    <t>Avg</t>
  </si>
  <si>
    <t>Opal Price Check:</t>
  </si>
  <si>
    <t>LLH-MC</t>
  </si>
  <si>
    <t>High Gas - High CO2</t>
  </si>
  <si>
    <t>Low Gas - 0 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</si>
</sst>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4" fontId="0" fillId="0" borderId="0" xfId="0" applyNumberFormat="1"/>
    <xf numFmtId="17" fontId="0" fillId="0" borderId="0" xfId="0" applyNumberFormat="1"/>
    <xf numFmtId="2" fontId="0" fillId="0" borderId="0" xfId="0" applyNumberFormat="1"/>
    <xf numFmtId="0" fontId="3" fillId="0" borderId="0" xfId="2"/>
    <xf numFmtId="0" fontId="0" fillId="4" borderId="0" xfId="0" applyFill="1"/>
    <xf numFmtId="2" fontId="0" fillId="4" borderId="0" xfId="0" applyNumberFormat="1" applyFill="1"/>
    <xf numFmtId="0" fontId="0" fillId="0" borderId="10" xfId="0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0" fontId="2" fillId="5" borderId="9" xfId="0" quotePrefix="1" applyFont="1" applyFill="1" applyBorder="1" applyAlignment="1">
      <alignment horizontal="center" wrapText="1"/>
    </xf>
    <xf numFmtId="17" fontId="2" fillId="5" borderId="10" xfId="0" quotePrefix="1" applyNumberFormat="1" applyFont="1" applyFill="1" applyBorder="1" applyAlignment="1">
      <alignment horizontal="center" wrapText="1"/>
    </xf>
    <xf numFmtId="0" fontId="4" fillId="0" borderId="0" xfId="0" applyFont="1" applyFill="1"/>
    <xf numFmtId="0" fontId="5" fillId="0" borderId="0" xfId="0" applyFont="1"/>
    <xf numFmtId="4" fontId="5" fillId="0" borderId="0" xfId="0" applyNumberFormat="1" applyFont="1" applyBorder="1"/>
    <xf numFmtId="0" fontId="5" fillId="4" borderId="0" xfId="0" applyFont="1" applyFill="1"/>
    <xf numFmtId="0" fontId="5" fillId="3" borderId="0" xfId="0" applyFont="1" applyFill="1"/>
    <xf numFmtId="0" fontId="7" fillId="2" borderId="1" xfId="0" quotePrefix="1" applyFont="1" applyFill="1" applyBorder="1" applyAlignment="1">
      <alignment horizontal="center" wrapText="1"/>
    </xf>
    <xf numFmtId="0" fontId="7" fillId="2" borderId="2" xfId="0" quotePrefix="1" applyFont="1" applyFill="1" applyBorder="1" applyAlignment="1">
      <alignment horizontal="center" wrapText="1"/>
    </xf>
    <xf numFmtId="0" fontId="7" fillId="2" borderId="3" xfId="0" quotePrefix="1" applyFont="1" applyFill="1" applyBorder="1" applyAlignment="1">
      <alignment horizontal="center" wrapText="1"/>
    </xf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17" fontId="7" fillId="2" borderId="4" xfId="0" quotePrefix="1" applyNumberFormat="1" applyFont="1" applyFill="1" applyBorder="1" applyAlignment="1">
      <alignment horizontal="center" wrapText="1"/>
    </xf>
    <xf numFmtId="17" fontId="7" fillId="2" borderId="0" xfId="0" quotePrefix="1" applyNumberFormat="1" applyFont="1" applyFill="1" applyBorder="1" applyAlignment="1">
      <alignment horizontal="center" wrapText="1"/>
    </xf>
    <xf numFmtId="17" fontId="7" fillId="2" borderId="5" xfId="0" quotePrefix="1" applyNumberFormat="1" applyFont="1" applyFill="1" applyBorder="1" applyAlignment="1">
      <alignment horizontal="center" wrapText="1"/>
    </xf>
    <xf numFmtId="17" fontId="5" fillId="0" borderId="0" xfId="0" applyNumberFormat="1" applyFont="1"/>
    <xf numFmtId="2" fontId="5" fillId="0" borderId="0" xfId="0" applyNumberFormat="1" applyFont="1"/>
    <xf numFmtId="4" fontId="5" fillId="0" borderId="4" xfId="0" applyNumberFormat="1" applyFont="1" applyBorder="1"/>
    <xf numFmtId="2" fontId="5" fillId="6" borderId="5" xfId="0" applyNumberFormat="1" applyFont="1" applyFill="1" applyBorder="1"/>
    <xf numFmtId="2" fontId="5" fillId="0" borderId="4" xfId="0" applyNumberFormat="1" applyFont="1" applyBorder="1"/>
    <xf numFmtId="44" fontId="5" fillId="0" borderId="4" xfId="0" applyNumberFormat="1" applyFont="1" applyBorder="1"/>
    <xf numFmtId="44" fontId="5" fillId="0" borderId="0" xfId="0" applyNumberFormat="1" applyFont="1" applyBorder="1"/>
    <xf numFmtId="2" fontId="5" fillId="4" borderId="0" xfId="0" applyNumberFormat="1" applyFont="1" applyFill="1"/>
    <xf numFmtId="0" fontId="5" fillId="6" borderId="0" xfId="0" applyFont="1" applyFill="1"/>
    <xf numFmtId="164" fontId="5" fillId="0" borderId="0" xfId="1" applyNumberFormat="1" applyFont="1"/>
    <xf numFmtId="2" fontId="5" fillId="0" borderId="0" xfId="0" applyNumberFormat="1" applyFont="1" applyBorder="1"/>
    <xf numFmtId="2" fontId="5" fillId="0" borderId="6" xfId="0" applyNumberFormat="1" applyFont="1" applyBorder="1"/>
    <xf numFmtId="2" fontId="5" fillId="0" borderId="7" xfId="0" applyNumberFormat="1" applyFont="1" applyBorder="1"/>
    <xf numFmtId="2" fontId="5" fillId="6" borderId="8" xfId="0" applyNumberFormat="1" applyFont="1" applyFill="1" applyBorder="1"/>
    <xf numFmtId="44" fontId="5" fillId="0" borderId="6" xfId="0" applyNumberFormat="1" applyFont="1" applyBorder="1"/>
    <xf numFmtId="44" fontId="5" fillId="0" borderId="7" xfId="0" applyNumberFormat="1" applyFont="1" applyBorder="1"/>
    <xf numFmtId="4" fontId="5" fillId="0" borderId="0" xfId="0" applyNumberFormat="1" applyFont="1"/>
    <xf numFmtId="0" fontId="6" fillId="0" borderId="0" xfId="2" applyFont="1" applyFill="1" applyAlignment="1">
      <alignment horizontal="center" wrapText="1"/>
    </xf>
    <xf numFmtId="0" fontId="6" fillId="0" borderId="0" xfId="2" applyFont="1" applyAlignment="1">
      <alignment horizontal="left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HLH Power Prices ($/MWh)</a:t>
            </a:r>
          </a:p>
        </c:rich>
      </c:tx>
      <c:layout>
        <c:manualLayout>
          <c:xMode val="edge"/>
          <c:yMode val="edge"/>
          <c:x val="0.24479512018507171"/>
          <c:y val="2.25035261430728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218307086614175"/>
          <c:y val="0.1020510032153909"/>
          <c:w val="0.76448359580052483"/>
          <c:h val="0.62866974109054796"/>
        </c:manualLayout>
      </c:layout>
      <c:lineChart>
        <c:grouping val="standard"/>
        <c:varyColors val="0"/>
        <c:ser>
          <c:idx val="3"/>
          <c:order val="0"/>
          <c:tx>
            <c:strRef>
              <c:f>HLH!$D$3</c:f>
              <c:strCache>
                <c:ptCount val="1"/>
                <c:pt idx="0">
                  <c:v>Dec 2017 OFPC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diamond"/>
            <c:size val="6"/>
            <c:spPr>
              <a:noFill/>
              <a:ln w="25400">
                <a:solidFill>
                  <a:schemeClr val="accent1"/>
                </a:solidFill>
              </a:ln>
            </c:spPr>
          </c:marker>
          <c:cat>
            <c:numRef>
              <c:f>HLH!$A$8:$A$26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HLH!$D$8:$D$26</c:f>
              <c:numCache>
                <c:formatCode>0.00</c:formatCode>
                <c:ptCount val="19"/>
                <c:pt idx="0">
                  <c:v>26.759386807817588</c:v>
                </c:pt>
                <c:pt idx="1">
                  <c:v>27.141667100977195</c:v>
                </c:pt>
                <c:pt idx="2">
                  <c:v>29.213362662337662</c:v>
                </c:pt>
                <c:pt idx="3">
                  <c:v>31.6445667752443</c:v>
                </c:pt>
                <c:pt idx="4">
                  <c:v>33.342564332247555</c:v>
                </c:pt>
                <c:pt idx="5">
                  <c:v>34.455984477124183</c:v>
                </c:pt>
                <c:pt idx="6">
                  <c:v>38.214245779220775</c:v>
                </c:pt>
                <c:pt idx="7">
                  <c:v>42.106358306188923</c:v>
                </c:pt>
                <c:pt idx="8">
                  <c:v>43.782312377850161</c:v>
                </c:pt>
                <c:pt idx="9">
                  <c:v>44.824745602605859</c:v>
                </c:pt>
                <c:pt idx="10">
                  <c:v>46.668236156351796</c:v>
                </c:pt>
                <c:pt idx="11">
                  <c:v>49.244750162866453</c:v>
                </c:pt>
                <c:pt idx="12">
                  <c:v>51.226320032573291</c:v>
                </c:pt>
                <c:pt idx="13">
                  <c:v>53.37981699029126</c:v>
                </c:pt>
                <c:pt idx="14">
                  <c:v>55.595587175324681</c:v>
                </c:pt>
                <c:pt idx="15">
                  <c:v>57.905329804560253</c:v>
                </c:pt>
                <c:pt idx="16">
                  <c:v>60.281350000000003</c:v>
                </c:pt>
                <c:pt idx="17">
                  <c:v>61.998064657980464</c:v>
                </c:pt>
                <c:pt idx="18">
                  <c:v>65.454195779220782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HLH!$G$3</c:f>
              <c:strCache>
                <c:ptCount val="1"/>
                <c:pt idx="0">
                  <c:v>High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olid"/>
            </a:ln>
          </c:spPr>
          <c:marker>
            <c:symbol val="square"/>
            <c:size val="6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HLH!$A$8:$A$26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HLH!$G$8:$G$26</c:f>
              <c:numCache>
                <c:formatCode>0.00</c:formatCode>
                <c:ptCount val="19"/>
                <c:pt idx="0">
                  <c:v>33.825219054166666</c:v>
                </c:pt>
                <c:pt idx="1">
                  <c:v>36.664723829166661</c:v>
                </c:pt>
                <c:pt idx="2">
                  <c:v>36.996960237500005</c:v>
                </c:pt>
                <c:pt idx="3">
                  <c:v>37.305818366666671</c:v>
                </c:pt>
                <c:pt idx="4">
                  <c:v>39.545009787499993</c:v>
                </c:pt>
                <c:pt idx="5">
                  <c:v>42.720934608333337</c:v>
                </c:pt>
                <c:pt idx="6">
                  <c:v>45.986458077083327</c:v>
                </c:pt>
                <c:pt idx="7">
                  <c:v>49.251981545833331</c:v>
                </c:pt>
                <c:pt idx="8">
                  <c:v>51.784306112500005</c:v>
                </c:pt>
                <c:pt idx="9">
                  <c:v>55.498404779166663</c:v>
                </c:pt>
                <c:pt idx="10">
                  <c:v>59.467574379166663</c:v>
                </c:pt>
                <c:pt idx="11">
                  <c:v>64.689339941666674</c:v>
                </c:pt>
                <c:pt idx="12">
                  <c:v>68.812489883333342</c:v>
                </c:pt>
                <c:pt idx="13">
                  <c:v>71.646020637500015</c:v>
                </c:pt>
                <c:pt idx="14">
                  <c:v>74.055252725000003</c:v>
                </c:pt>
                <c:pt idx="15">
                  <c:v>77.218506074999993</c:v>
                </c:pt>
                <c:pt idx="16">
                  <c:v>80.610268575000006</c:v>
                </c:pt>
                <c:pt idx="17">
                  <c:v>83.877611708333333</c:v>
                </c:pt>
                <c:pt idx="18">
                  <c:v>88.021362458333329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HLH!$J$3</c:f>
              <c:strCache>
                <c:ptCount val="1"/>
                <c:pt idx="0">
                  <c:v>Low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triangle"/>
            <c:size val="6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HLH!$A$8:$A$26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HLH!$J$8:$J$26</c:f>
              <c:numCache>
                <c:formatCode>0.00</c:formatCode>
                <c:ptCount val="19"/>
                <c:pt idx="0">
                  <c:v>24.52790347083333</c:v>
                </c:pt>
                <c:pt idx="1">
                  <c:v>24.597420812499998</c:v>
                </c:pt>
                <c:pt idx="2">
                  <c:v>25.038321400000001</c:v>
                </c:pt>
                <c:pt idx="3">
                  <c:v>24.859440783333334</c:v>
                </c:pt>
                <c:pt idx="4">
                  <c:v>25.290538225000002</c:v>
                </c:pt>
                <c:pt idx="5">
                  <c:v>27.323958124999997</c:v>
                </c:pt>
                <c:pt idx="6">
                  <c:v>28.571766349999997</c:v>
                </c:pt>
                <c:pt idx="7">
                  <c:v>30.241434883333334</c:v>
                </c:pt>
                <c:pt idx="8">
                  <c:v>31.982380108333331</c:v>
                </c:pt>
                <c:pt idx="9">
                  <c:v>32.421283258333339</c:v>
                </c:pt>
                <c:pt idx="10">
                  <c:v>33.938303254166669</c:v>
                </c:pt>
                <c:pt idx="11">
                  <c:v>35.198734237500005</c:v>
                </c:pt>
                <c:pt idx="12">
                  <c:v>36.586690770833329</c:v>
                </c:pt>
                <c:pt idx="13">
                  <c:v>37.837525841666661</c:v>
                </c:pt>
                <c:pt idx="14">
                  <c:v>39.284753841666664</c:v>
                </c:pt>
                <c:pt idx="15">
                  <c:v>39.701633637499995</c:v>
                </c:pt>
                <c:pt idx="16">
                  <c:v>40.615541691666664</c:v>
                </c:pt>
                <c:pt idx="17">
                  <c:v>41.575522658333341</c:v>
                </c:pt>
                <c:pt idx="18">
                  <c:v>42.329923524999998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90336"/>
        <c:axId val="545090728"/>
      </c:lineChart>
      <c:catAx>
        <c:axId val="54509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45090728"/>
        <c:crosses val="autoZero"/>
        <c:auto val="1"/>
        <c:lblAlgn val="ctr"/>
        <c:lblOffset val="100"/>
        <c:noMultiLvlLbl val="0"/>
      </c:catAx>
      <c:valAx>
        <c:axId val="545090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Nominal $/MWh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545090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514726135673747E-2"/>
          <c:y val="0.83139022716500055"/>
          <c:w val="0.95818626578724897"/>
          <c:h val="0.15693557173277869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LLH Power Prices ($/MWh)</a:t>
            </a:r>
          </a:p>
        </c:rich>
      </c:tx>
      <c:layout>
        <c:manualLayout>
          <c:xMode val="edge"/>
          <c:yMode val="edge"/>
          <c:x val="0.24724546150481186"/>
          <c:y val="1.68690958164642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218307086614175"/>
          <c:y val="0.1020510032153909"/>
          <c:w val="0.76448359580052483"/>
          <c:h val="0.62866974109054796"/>
        </c:manualLayout>
      </c:layout>
      <c:lineChart>
        <c:grouping val="standard"/>
        <c:varyColors val="0"/>
        <c:ser>
          <c:idx val="3"/>
          <c:order val="0"/>
          <c:tx>
            <c:strRef>
              <c:f>LLH!$D$3</c:f>
              <c:strCache>
                <c:ptCount val="1"/>
                <c:pt idx="0">
                  <c:v>Dec 2017 OFPC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diamond"/>
            <c:size val="6"/>
            <c:spPr>
              <a:noFill/>
              <a:ln w="25400">
                <a:solidFill>
                  <a:schemeClr val="accent1"/>
                </a:solidFill>
              </a:ln>
            </c:spPr>
          </c:marker>
          <c:cat>
            <c:numRef>
              <c:f>LLH!$A$8:$A$26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LLH!$D$8:$D$26</c:f>
              <c:numCache>
                <c:formatCode>0.00</c:formatCode>
                <c:ptCount val="19"/>
                <c:pt idx="0">
                  <c:v>20.174770647089396</c:v>
                </c:pt>
                <c:pt idx="1">
                  <c:v>21.489401546257803</c:v>
                </c:pt>
                <c:pt idx="2">
                  <c:v>23.701873288381741</c:v>
                </c:pt>
                <c:pt idx="3">
                  <c:v>25.477384134615384</c:v>
                </c:pt>
                <c:pt idx="4">
                  <c:v>26.975063279625779</c:v>
                </c:pt>
                <c:pt idx="5">
                  <c:v>27.856417572463769</c:v>
                </c:pt>
                <c:pt idx="6">
                  <c:v>31.692865067427384</c:v>
                </c:pt>
                <c:pt idx="7">
                  <c:v>35.68981963357588</c:v>
                </c:pt>
                <c:pt idx="8">
                  <c:v>37.07836616424116</c:v>
                </c:pt>
                <c:pt idx="9">
                  <c:v>38.535738994282752</c:v>
                </c:pt>
                <c:pt idx="10">
                  <c:v>40.455043672520659</c:v>
                </c:pt>
                <c:pt idx="11">
                  <c:v>43.110094477650726</c:v>
                </c:pt>
                <c:pt idx="12">
                  <c:v>45.096286317567561</c:v>
                </c:pt>
                <c:pt idx="13">
                  <c:v>46.946324462788269</c:v>
                </c:pt>
                <c:pt idx="14">
                  <c:v>48.808833973029046</c:v>
                </c:pt>
                <c:pt idx="15">
                  <c:v>50.960802507796259</c:v>
                </c:pt>
                <c:pt idx="16">
                  <c:v>53.132188677536234</c:v>
                </c:pt>
                <c:pt idx="17">
                  <c:v>54.85773951403327</c:v>
                </c:pt>
                <c:pt idx="18">
                  <c:v>58.053093607365142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LLH!$G$3</c:f>
              <c:strCache>
                <c:ptCount val="1"/>
                <c:pt idx="0">
                  <c:v>High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olid"/>
            </a:ln>
          </c:spPr>
          <c:marker>
            <c:symbol val="square"/>
            <c:size val="6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LLH!$A$8:$A$26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LLH!$G$8:$G$26</c:f>
              <c:numCache>
                <c:formatCode>0.00</c:formatCode>
                <c:ptCount val="19"/>
                <c:pt idx="0">
                  <c:v>29.599185395833331</c:v>
                </c:pt>
                <c:pt idx="1">
                  <c:v>32.840192620833335</c:v>
                </c:pt>
                <c:pt idx="2">
                  <c:v>33.167854462499996</c:v>
                </c:pt>
                <c:pt idx="3">
                  <c:v>33.573876750000004</c:v>
                </c:pt>
                <c:pt idx="4">
                  <c:v>35.581179625000004</c:v>
                </c:pt>
                <c:pt idx="5">
                  <c:v>38.543779433333341</c:v>
                </c:pt>
                <c:pt idx="6">
                  <c:v>41.223636804166667</c:v>
                </c:pt>
                <c:pt idx="7">
                  <c:v>43.903494175000006</c:v>
                </c:pt>
                <c:pt idx="8">
                  <c:v>46.911252762500013</c:v>
                </c:pt>
                <c:pt idx="9">
                  <c:v>50.053983237500006</c:v>
                </c:pt>
                <c:pt idx="10">
                  <c:v>53.829438824999997</c:v>
                </c:pt>
                <c:pt idx="11">
                  <c:v>58.976531262500004</c:v>
                </c:pt>
                <c:pt idx="12">
                  <c:v>62.910325416666666</c:v>
                </c:pt>
                <c:pt idx="13">
                  <c:v>65.496786583333332</c:v>
                </c:pt>
                <c:pt idx="14">
                  <c:v>67.83373007083334</c:v>
                </c:pt>
                <c:pt idx="15">
                  <c:v>70.986835870833332</c:v>
                </c:pt>
                <c:pt idx="16">
                  <c:v>73.963509941666672</c:v>
                </c:pt>
                <c:pt idx="17">
                  <c:v>76.822636025000008</c:v>
                </c:pt>
                <c:pt idx="18">
                  <c:v>80.855698820833339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LLH!$J$3</c:f>
              <c:strCache>
                <c:ptCount val="1"/>
                <c:pt idx="0">
                  <c:v>Low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triangle"/>
            <c:size val="6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LLH!$A$8:$A$26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LLH!$J$8:$J$26</c:f>
              <c:numCache>
                <c:formatCode>0.00</c:formatCode>
                <c:ptCount val="19"/>
                <c:pt idx="0">
                  <c:v>19.965265058333337</c:v>
                </c:pt>
                <c:pt idx="1">
                  <c:v>20.976428587499999</c:v>
                </c:pt>
                <c:pt idx="2">
                  <c:v>22.023775620833334</c:v>
                </c:pt>
                <c:pt idx="3">
                  <c:v>22.246395358333334</c:v>
                </c:pt>
                <c:pt idx="4">
                  <c:v>22.657716829166667</c:v>
                </c:pt>
                <c:pt idx="5">
                  <c:v>24.289215516666665</c:v>
                </c:pt>
                <c:pt idx="6">
                  <c:v>25.499252412499999</c:v>
                </c:pt>
                <c:pt idx="7">
                  <c:v>27.025558079166661</c:v>
                </c:pt>
                <c:pt idx="8">
                  <c:v>28.650565958333338</c:v>
                </c:pt>
                <c:pt idx="9">
                  <c:v>28.865131945833333</c:v>
                </c:pt>
                <c:pt idx="10">
                  <c:v>30.171699320833334</c:v>
                </c:pt>
                <c:pt idx="11">
                  <c:v>31.314030599999999</c:v>
                </c:pt>
                <c:pt idx="12">
                  <c:v>32.417287229166668</c:v>
                </c:pt>
                <c:pt idx="13">
                  <c:v>33.515330495833339</c:v>
                </c:pt>
                <c:pt idx="14">
                  <c:v>34.909541112499994</c:v>
                </c:pt>
                <c:pt idx="15">
                  <c:v>35.257215850000001</c:v>
                </c:pt>
                <c:pt idx="16">
                  <c:v>35.888175045833336</c:v>
                </c:pt>
                <c:pt idx="17">
                  <c:v>36.885365450000002</c:v>
                </c:pt>
                <c:pt idx="18">
                  <c:v>37.770720425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91512"/>
        <c:axId val="545091904"/>
      </c:lineChart>
      <c:catAx>
        <c:axId val="545091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45091904"/>
        <c:crosses val="autoZero"/>
        <c:auto val="1"/>
        <c:lblAlgn val="ctr"/>
        <c:lblOffset val="100"/>
        <c:noMultiLvlLbl val="0"/>
      </c:catAx>
      <c:valAx>
        <c:axId val="545091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Nominal $/MWh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545091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514726135673747E-2"/>
          <c:y val="0.83139022716500055"/>
          <c:w val="0.95818626578724897"/>
          <c:h val="0.15693557173277869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Opal ($/MMbtu)</a:t>
            </a:r>
          </a:p>
        </c:rich>
      </c:tx>
      <c:layout>
        <c:manualLayout>
          <c:xMode val="edge"/>
          <c:yMode val="edge"/>
          <c:x val="0.4108799888655626"/>
          <c:y val="2.07792151128704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80351811324443"/>
          <c:y val="0.11394999790026304"/>
          <c:w val="0.8275208507246048"/>
          <c:h val="0.60363019978042753"/>
        </c:manualLayout>
      </c:layout>
      <c:lineChart>
        <c:grouping val="standard"/>
        <c:varyColors val="0"/>
        <c:ser>
          <c:idx val="3"/>
          <c:order val="0"/>
          <c:tx>
            <c:strRef>
              <c:f>'Gas - Opal'!$B$3</c:f>
              <c:strCache>
                <c:ptCount val="1"/>
                <c:pt idx="0">
                  <c:v>Dec 2017 OFPC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diamond"/>
            <c:size val="6"/>
            <c:spPr>
              <a:solidFill>
                <a:schemeClr val="accent1"/>
              </a:solidFill>
              <a:ln w="22225">
                <a:solidFill>
                  <a:schemeClr val="accent1"/>
                </a:solidFill>
              </a:ln>
            </c:spPr>
          </c:marker>
          <c:cat>
            <c:numRef>
              <c:f>'Gas - Opal'!$A$8:$A$26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'Gas - Opal'!$B$8:$B$26</c:f>
              <c:numCache>
                <c:formatCode>0.00</c:formatCode>
                <c:ptCount val="19"/>
                <c:pt idx="0">
                  <c:v>2.3867491856677518</c:v>
                </c:pt>
                <c:pt idx="1">
                  <c:v>2.357534201954397</c:v>
                </c:pt>
                <c:pt idx="2">
                  <c:v>2.3581201298701298</c:v>
                </c:pt>
                <c:pt idx="3">
                  <c:v>2.3905553745928336</c:v>
                </c:pt>
                <c:pt idx="4">
                  <c:v>2.4387622149837136</c:v>
                </c:pt>
                <c:pt idx="5">
                  <c:v>2.4772042483660139</c:v>
                </c:pt>
                <c:pt idx="6">
                  <c:v>3.0861159090909092</c:v>
                </c:pt>
                <c:pt idx="7">
                  <c:v>3.7487944625407161</c:v>
                </c:pt>
                <c:pt idx="8">
                  <c:v>3.8087159609120516</c:v>
                </c:pt>
                <c:pt idx="9">
                  <c:v>3.9447130293159605</c:v>
                </c:pt>
                <c:pt idx="10">
                  <c:v>4.1344895765472307</c:v>
                </c:pt>
                <c:pt idx="11">
                  <c:v>4.4294807817589588</c:v>
                </c:pt>
                <c:pt idx="12">
                  <c:v>4.7301407166123779</c:v>
                </c:pt>
                <c:pt idx="13">
                  <c:v>4.983626384364821</c:v>
                </c:pt>
                <c:pt idx="14">
                  <c:v>5.1591662337662338</c:v>
                </c:pt>
                <c:pt idx="15">
                  <c:v>5.3979931596091211</c:v>
                </c:pt>
                <c:pt idx="16">
                  <c:v>5.6741055555555562</c:v>
                </c:pt>
                <c:pt idx="17">
                  <c:v>5.8847592833876217</c:v>
                </c:pt>
                <c:pt idx="18">
                  <c:v>6.2492711038961026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'Gas - Opal'!$C$3</c:f>
              <c:strCache>
                <c:ptCount val="1"/>
                <c:pt idx="0">
                  <c:v>High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olid"/>
            </a:ln>
          </c:spPr>
          <c:marker>
            <c:symbol val="square"/>
            <c:size val="6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'Gas - Opal'!$A$8:$A$26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'Gas - Opal'!$C$8:$C$26</c:f>
              <c:numCache>
                <c:formatCode>0.00</c:formatCode>
                <c:ptCount val="19"/>
                <c:pt idx="0">
                  <c:v>3.5097308203673308</c:v>
                </c:pt>
                <c:pt idx="1">
                  <c:v>3.9892190926302256</c:v>
                </c:pt>
                <c:pt idx="2">
                  <c:v>3.9286097807018598</c:v>
                </c:pt>
                <c:pt idx="3">
                  <c:v>3.9211500080443398</c:v>
                </c:pt>
                <c:pt idx="4">
                  <c:v>4.1874829693691717</c:v>
                </c:pt>
                <c:pt idx="5">
                  <c:v>4.5428295314527016</c:v>
                </c:pt>
                <c:pt idx="6">
                  <c:v>5.1050284905195795</c:v>
                </c:pt>
                <c:pt idx="7">
                  <c:v>5.3049489055936343</c:v>
                </c:pt>
                <c:pt idx="8">
                  <c:v>5.3118685905123018</c:v>
                </c:pt>
                <c:pt idx="9">
                  <c:v>5.501322313881464</c:v>
                </c:pt>
                <c:pt idx="10">
                  <c:v>5.759773449403343</c:v>
                </c:pt>
                <c:pt idx="11">
                  <c:v>6.1703726825917</c:v>
                </c:pt>
                <c:pt idx="12">
                  <c:v>6.5764038590733707</c:v>
                </c:pt>
                <c:pt idx="13">
                  <c:v>6.9241609257899137</c:v>
                </c:pt>
                <c:pt idx="14">
                  <c:v>7.1555664330547577</c:v>
                </c:pt>
                <c:pt idx="15">
                  <c:v>7.4912919039394223</c:v>
                </c:pt>
                <c:pt idx="16">
                  <c:v>7.8748652907530676</c:v>
                </c:pt>
                <c:pt idx="17">
                  <c:v>8.1660673373795838</c:v>
                </c:pt>
                <c:pt idx="18">
                  <c:v>8.6766163647259855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'Gas - Opal'!$D$3</c:f>
              <c:strCache>
                <c:ptCount val="1"/>
                <c:pt idx="0">
                  <c:v>Low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triangle"/>
            <c:size val="6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'Gas - Opal'!$A$8:$A$26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'Gas - Opal'!$D$8:$D$26</c:f>
              <c:numCache>
                <c:formatCode>0.00</c:formatCode>
                <c:ptCount val="19"/>
                <c:pt idx="0">
                  <c:v>2.3671548990950999</c:v>
                </c:pt>
                <c:pt idx="1">
                  <c:v>2.2655859132514791</c:v>
                </c:pt>
                <c:pt idx="2">
                  <c:v>2.133410904743982</c:v>
                </c:pt>
                <c:pt idx="3">
                  <c:v>1.9977515759547264</c:v>
                </c:pt>
                <c:pt idx="4">
                  <c:v>1.9906557423698092</c:v>
                </c:pt>
                <c:pt idx="5">
                  <c:v>2.1992332282083402</c:v>
                </c:pt>
                <c:pt idx="6">
                  <c:v>2.3618874120069049</c:v>
                </c:pt>
                <c:pt idx="7">
                  <c:v>2.5394322169777648</c:v>
                </c:pt>
                <c:pt idx="8">
                  <c:v>2.6855299312330043</c:v>
                </c:pt>
                <c:pt idx="9">
                  <c:v>2.6979579060739511</c:v>
                </c:pt>
                <c:pt idx="10">
                  <c:v>2.8494876017362891</c:v>
                </c:pt>
                <c:pt idx="11">
                  <c:v>2.9854370681843445</c:v>
                </c:pt>
                <c:pt idx="12">
                  <c:v>3.1225312956279372</c:v>
                </c:pt>
                <c:pt idx="13">
                  <c:v>3.2385619654678965</c:v>
                </c:pt>
                <c:pt idx="14">
                  <c:v>3.3662917336349505</c:v>
                </c:pt>
                <c:pt idx="15">
                  <c:v>3.3608193130687138</c:v>
                </c:pt>
                <c:pt idx="16">
                  <c:v>3.436805898430642</c:v>
                </c:pt>
                <c:pt idx="17">
                  <c:v>3.5118251117187218</c:v>
                </c:pt>
                <c:pt idx="18">
                  <c:v>3.5582641660343501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793896"/>
        <c:axId val="514794288"/>
      </c:lineChart>
      <c:catAx>
        <c:axId val="51479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14794288"/>
        <c:crosses val="autoZero"/>
        <c:auto val="1"/>
        <c:lblAlgn val="ctr"/>
        <c:lblOffset val="100"/>
        <c:noMultiLvlLbl val="0"/>
      </c:catAx>
      <c:valAx>
        <c:axId val="51479428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Nominal $/MMBtu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514793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9686330691426"/>
          <c:y val="0.82362056684764395"/>
          <c:w val="0.82296679751021107"/>
          <c:h val="0.16175499373891983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HLH Power Prices ($/MWh)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218307086614175"/>
          <c:y val="0.1020510032153909"/>
          <c:w val="0.76448359580052483"/>
          <c:h val="0.62866974109054796"/>
        </c:manualLayout>
      </c:layout>
      <c:lineChart>
        <c:grouping val="standard"/>
        <c:varyColors val="0"/>
        <c:ser>
          <c:idx val="3"/>
          <c:order val="0"/>
          <c:tx>
            <c:strRef>
              <c:f>HLH!$D$3</c:f>
              <c:strCache>
                <c:ptCount val="1"/>
                <c:pt idx="0">
                  <c:v>Dec 2017 OFPC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diamond"/>
            <c:size val="6"/>
            <c:spPr>
              <a:noFill/>
              <a:ln w="25400">
                <a:solidFill>
                  <a:schemeClr val="accent1"/>
                </a:solidFill>
              </a:ln>
            </c:spPr>
          </c:marker>
          <c:cat>
            <c:numRef>
              <c:f>HLH!$A$8:$A$27</c:f>
              <c:numCache>
                <c:formatCode>General</c:formatCode>
                <c:ptCount val="2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</c:numCache>
            </c:numRef>
          </c:cat>
          <c:val>
            <c:numRef>
              <c:f>HLH!$D$8:$D$27</c:f>
              <c:numCache>
                <c:formatCode>0.00</c:formatCode>
                <c:ptCount val="20"/>
                <c:pt idx="0">
                  <c:v>26.759386807817588</c:v>
                </c:pt>
                <c:pt idx="1">
                  <c:v>27.141667100977195</c:v>
                </c:pt>
                <c:pt idx="2">
                  <c:v>29.213362662337662</c:v>
                </c:pt>
                <c:pt idx="3">
                  <c:v>31.6445667752443</c:v>
                </c:pt>
                <c:pt idx="4">
                  <c:v>33.342564332247555</c:v>
                </c:pt>
                <c:pt idx="5">
                  <c:v>34.455984477124183</c:v>
                </c:pt>
                <c:pt idx="6">
                  <c:v>38.214245779220775</c:v>
                </c:pt>
                <c:pt idx="7">
                  <c:v>42.106358306188923</c:v>
                </c:pt>
                <c:pt idx="8">
                  <c:v>43.782312377850161</c:v>
                </c:pt>
                <c:pt idx="9">
                  <c:v>44.824745602605859</c:v>
                </c:pt>
                <c:pt idx="10">
                  <c:v>46.668236156351796</c:v>
                </c:pt>
                <c:pt idx="11">
                  <c:v>49.244750162866453</c:v>
                </c:pt>
                <c:pt idx="12">
                  <c:v>51.226320032573291</c:v>
                </c:pt>
                <c:pt idx="13">
                  <c:v>53.37981699029126</c:v>
                </c:pt>
                <c:pt idx="14">
                  <c:v>55.595587175324681</c:v>
                </c:pt>
                <c:pt idx="15">
                  <c:v>57.905329804560253</c:v>
                </c:pt>
                <c:pt idx="16">
                  <c:v>60.281350000000003</c:v>
                </c:pt>
                <c:pt idx="17">
                  <c:v>61.998064657980464</c:v>
                </c:pt>
                <c:pt idx="18">
                  <c:v>65.454195779220782</c:v>
                </c:pt>
                <c:pt idx="19">
                  <c:v>67.590066123778513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HLH!$G$3</c:f>
              <c:strCache>
                <c:ptCount val="1"/>
                <c:pt idx="0">
                  <c:v>High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olid"/>
            </a:ln>
          </c:spPr>
          <c:marker>
            <c:symbol val="square"/>
            <c:size val="6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HLH!$A$8:$A$27</c:f>
              <c:numCache>
                <c:formatCode>General</c:formatCode>
                <c:ptCount val="2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</c:numCache>
            </c:numRef>
          </c:cat>
          <c:val>
            <c:numRef>
              <c:f>HLH!$G$8:$G$27</c:f>
              <c:numCache>
                <c:formatCode>0.00</c:formatCode>
                <c:ptCount val="20"/>
                <c:pt idx="0">
                  <c:v>33.825219054166666</c:v>
                </c:pt>
                <c:pt idx="1">
                  <c:v>36.664723829166661</c:v>
                </c:pt>
                <c:pt idx="2">
                  <c:v>36.996960237500005</c:v>
                </c:pt>
                <c:pt idx="3">
                  <c:v>37.305818366666671</c:v>
                </c:pt>
                <c:pt idx="4">
                  <c:v>39.545009787499993</c:v>
                </c:pt>
                <c:pt idx="5">
                  <c:v>42.720934608333337</c:v>
                </c:pt>
                <c:pt idx="6">
                  <c:v>45.986458077083327</c:v>
                </c:pt>
                <c:pt idx="7">
                  <c:v>49.251981545833331</c:v>
                </c:pt>
                <c:pt idx="8">
                  <c:v>51.784306112500005</c:v>
                </c:pt>
                <c:pt idx="9">
                  <c:v>55.498404779166663</c:v>
                </c:pt>
                <c:pt idx="10">
                  <c:v>59.467574379166663</c:v>
                </c:pt>
                <c:pt idx="11">
                  <c:v>64.689339941666674</c:v>
                </c:pt>
                <c:pt idx="12">
                  <c:v>68.812489883333342</c:v>
                </c:pt>
                <c:pt idx="13">
                  <c:v>71.646020637500015</c:v>
                </c:pt>
                <c:pt idx="14">
                  <c:v>74.055252725000003</c:v>
                </c:pt>
                <c:pt idx="15">
                  <c:v>77.218506074999993</c:v>
                </c:pt>
                <c:pt idx="16">
                  <c:v>80.610268575000006</c:v>
                </c:pt>
                <c:pt idx="17">
                  <c:v>83.877611708333333</c:v>
                </c:pt>
                <c:pt idx="18">
                  <c:v>88.021362458333329</c:v>
                </c:pt>
                <c:pt idx="19">
                  <c:v>90.345421924999997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HLH!$J$3</c:f>
              <c:strCache>
                <c:ptCount val="1"/>
                <c:pt idx="0">
                  <c:v>Low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triangle"/>
            <c:size val="6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HLH!$A$8:$A$27</c:f>
              <c:numCache>
                <c:formatCode>General</c:formatCode>
                <c:ptCount val="2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</c:numCache>
            </c:numRef>
          </c:cat>
          <c:val>
            <c:numRef>
              <c:f>HLH!$J$8:$J$27</c:f>
              <c:numCache>
                <c:formatCode>0.00</c:formatCode>
                <c:ptCount val="20"/>
                <c:pt idx="0">
                  <c:v>24.52790347083333</c:v>
                </c:pt>
                <c:pt idx="1">
                  <c:v>24.597420812499998</c:v>
                </c:pt>
                <c:pt idx="2">
                  <c:v>25.038321400000001</c:v>
                </c:pt>
                <c:pt idx="3">
                  <c:v>24.859440783333334</c:v>
                </c:pt>
                <c:pt idx="4">
                  <c:v>25.290538225000002</c:v>
                </c:pt>
                <c:pt idx="5">
                  <c:v>27.323958124999997</c:v>
                </c:pt>
                <c:pt idx="6">
                  <c:v>28.571766349999997</c:v>
                </c:pt>
                <c:pt idx="7">
                  <c:v>30.241434883333334</c:v>
                </c:pt>
                <c:pt idx="8">
                  <c:v>31.982380108333331</c:v>
                </c:pt>
                <c:pt idx="9">
                  <c:v>32.421283258333339</c:v>
                </c:pt>
                <c:pt idx="10">
                  <c:v>33.938303254166669</c:v>
                </c:pt>
                <c:pt idx="11">
                  <c:v>35.198734237500005</c:v>
                </c:pt>
                <c:pt idx="12">
                  <c:v>36.586690770833329</c:v>
                </c:pt>
                <c:pt idx="13">
                  <c:v>37.837525841666661</c:v>
                </c:pt>
                <c:pt idx="14">
                  <c:v>39.284753841666664</c:v>
                </c:pt>
                <c:pt idx="15">
                  <c:v>39.701633637499995</c:v>
                </c:pt>
                <c:pt idx="16">
                  <c:v>40.615541691666664</c:v>
                </c:pt>
                <c:pt idx="17">
                  <c:v>41.575522658333341</c:v>
                </c:pt>
                <c:pt idx="18">
                  <c:v>42.329923524999998</c:v>
                </c:pt>
                <c:pt idx="19">
                  <c:v>43.67004093333334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794680"/>
        <c:axId val="471900816"/>
      </c:lineChart>
      <c:catAx>
        <c:axId val="514794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71900816"/>
        <c:crosses val="autoZero"/>
        <c:auto val="1"/>
        <c:lblAlgn val="ctr"/>
        <c:lblOffset val="100"/>
        <c:noMultiLvlLbl val="0"/>
      </c:catAx>
      <c:valAx>
        <c:axId val="471900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Nominal $/MWh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514794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514726135673747E-2"/>
          <c:y val="0.83139022716500055"/>
          <c:w val="0.95818626578724897"/>
          <c:h val="0.15693557173277869"/>
        </c:manualLayout>
      </c:layout>
      <c:overlay val="0"/>
      <c:txPr>
        <a:bodyPr/>
        <a:lstStyle/>
        <a:p>
          <a:pPr>
            <a:defRPr sz="8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LLH Power Prices ($/MWh)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218307086614175"/>
          <c:y val="0.1020510032153909"/>
          <c:w val="0.76448359580052483"/>
          <c:h val="0.62866974109054796"/>
        </c:manualLayout>
      </c:layout>
      <c:lineChart>
        <c:grouping val="standard"/>
        <c:varyColors val="0"/>
        <c:ser>
          <c:idx val="3"/>
          <c:order val="0"/>
          <c:tx>
            <c:strRef>
              <c:f>LLH!$D$3</c:f>
              <c:strCache>
                <c:ptCount val="1"/>
                <c:pt idx="0">
                  <c:v>Dec 2017 OFPC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diamond"/>
            <c:size val="6"/>
            <c:spPr>
              <a:noFill/>
              <a:ln w="25400">
                <a:solidFill>
                  <a:schemeClr val="accent1"/>
                </a:solidFill>
              </a:ln>
            </c:spPr>
          </c:marker>
          <c:cat>
            <c:numRef>
              <c:f>LLH!$A$8:$A$27</c:f>
              <c:numCache>
                <c:formatCode>General</c:formatCode>
                <c:ptCount val="2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</c:numCache>
            </c:numRef>
          </c:cat>
          <c:val>
            <c:numRef>
              <c:f>LLH!$D$8:$D$27</c:f>
              <c:numCache>
                <c:formatCode>0.00</c:formatCode>
                <c:ptCount val="20"/>
                <c:pt idx="0">
                  <c:v>20.174770647089396</c:v>
                </c:pt>
                <c:pt idx="1">
                  <c:v>21.489401546257803</c:v>
                </c:pt>
                <c:pt idx="2">
                  <c:v>23.701873288381741</c:v>
                </c:pt>
                <c:pt idx="3">
                  <c:v>25.477384134615384</c:v>
                </c:pt>
                <c:pt idx="4">
                  <c:v>26.975063279625779</c:v>
                </c:pt>
                <c:pt idx="5">
                  <c:v>27.856417572463769</c:v>
                </c:pt>
                <c:pt idx="6">
                  <c:v>31.692865067427384</c:v>
                </c:pt>
                <c:pt idx="7">
                  <c:v>35.68981963357588</c:v>
                </c:pt>
                <c:pt idx="8">
                  <c:v>37.07836616424116</c:v>
                </c:pt>
                <c:pt idx="9">
                  <c:v>38.535738994282752</c:v>
                </c:pt>
                <c:pt idx="10">
                  <c:v>40.455043672520659</c:v>
                </c:pt>
                <c:pt idx="11">
                  <c:v>43.110094477650726</c:v>
                </c:pt>
                <c:pt idx="12">
                  <c:v>45.096286317567561</c:v>
                </c:pt>
                <c:pt idx="13">
                  <c:v>46.946324462788269</c:v>
                </c:pt>
                <c:pt idx="14">
                  <c:v>48.808833973029046</c:v>
                </c:pt>
                <c:pt idx="15">
                  <c:v>50.960802507796259</c:v>
                </c:pt>
                <c:pt idx="16">
                  <c:v>53.132188677536234</c:v>
                </c:pt>
                <c:pt idx="17">
                  <c:v>54.85773951403327</c:v>
                </c:pt>
                <c:pt idx="18">
                  <c:v>58.053093607365142</c:v>
                </c:pt>
                <c:pt idx="19">
                  <c:v>59.960956626819126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LLH!$G$3</c:f>
              <c:strCache>
                <c:ptCount val="1"/>
                <c:pt idx="0">
                  <c:v>High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olid"/>
            </a:ln>
          </c:spPr>
          <c:marker>
            <c:symbol val="square"/>
            <c:size val="6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LLH!$A$8:$A$27</c:f>
              <c:numCache>
                <c:formatCode>General</c:formatCode>
                <c:ptCount val="2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</c:numCache>
            </c:numRef>
          </c:cat>
          <c:val>
            <c:numRef>
              <c:f>LLH!$G$8:$G$27</c:f>
              <c:numCache>
                <c:formatCode>0.00</c:formatCode>
                <c:ptCount val="20"/>
                <c:pt idx="0">
                  <c:v>29.599185395833331</c:v>
                </c:pt>
                <c:pt idx="1">
                  <c:v>32.840192620833335</c:v>
                </c:pt>
                <c:pt idx="2">
                  <c:v>33.167854462499996</c:v>
                </c:pt>
                <c:pt idx="3">
                  <c:v>33.573876750000004</c:v>
                </c:pt>
                <c:pt idx="4">
                  <c:v>35.581179625000004</c:v>
                </c:pt>
                <c:pt idx="5">
                  <c:v>38.543779433333341</c:v>
                </c:pt>
                <c:pt idx="6">
                  <c:v>41.223636804166667</c:v>
                </c:pt>
                <c:pt idx="7">
                  <c:v>43.903494175000006</c:v>
                </c:pt>
                <c:pt idx="8">
                  <c:v>46.911252762500013</c:v>
                </c:pt>
                <c:pt idx="9">
                  <c:v>50.053983237500006</c:v>
                </c:pt>
                <c:pt idx="10">
                  <c:v>53.829438824999997</c:v>
                </c:pt>
                <c:pt idx="11">
                  <c:v>58.976531262500004</c:v>
                </c:pt>
                <c:pt idx="12">
                  <c:v>62.910325416666666</c:v>
                </c:pt>
                <c:pt idx="13">
                  <c:v>65.496786583333332</c:v>
                </c:pt>
                <c:pt idx="14">
                  <c:v>67.83373007083334</c:v>
                </c:pt>
                <c:pt idx="15">
                  <c:v>70.986835870833332</c:v>
                </c:pt>
                <c:pt idx="16">
                  <c:v>73.963509941666672</c:v>
                </c:pt>
                <c:pt idx="17">
                  <c:v>76.822636025000008</c:v>
                </c:pt>
                <c:pt idx="18">
                  <c:v>80.855698820833339</c:v>
                </c:pt>
                <c:pt idx="19">
                  <c:v>82.975168904166679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LLH!$J$3</c:f>
              <c:strCache>
                <c:ptCount val="1"/>
                <c:pt idx="0">
                  <c:v>Low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triangle"/>
            <c:size val="6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LLH!$A$8:$A$27</c:f>
              <c:numCache>
                <c:formatCode>General</c:formatCode>
                <c:ptCount val="2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</c:numCache>
            </c:numRef>
          </c:cat>
          <c:val>
            <c:numRef>
              <c:f>LLH!$J$8:$J$27</c:f>
              <c:numCache>
                <c:formatCode>0.00</c:formatCode>
                <c:ptCount val="20"/>
                <c:pt idx="0">
                  <c:v>19.965265058333337</c:v>
                </c:pt>
                <c:pt idx="1">
                  <c:v>20.976428587499999</c:v>
                </c:pt>
                <c:pt idx="2">
                  <c:v>22.023775620833334</c:v>
                </c:pt>
                <c:pt idx="3">
                  <c:v>22.246395358333334</c:v>
                </c:pt>
                <c:pt idx="4">
                  <c:v>22.657716829166667</c:v>
                </c:pt>
                <c:pt idx="5">
                  <c:v>24.289215516666665</c:v>
                </c:pt>
                <c:pt idx="6">
                  <c:v>25.499252412499999</c:v>
                </c:pt>
                <c:pt idx="7">
                  <c:v>27.025558079166661</c:v>
                </c:pt>
                <c:pt idx="8">
                  <c:v>28.650565958333338</c:v>
                </c:pt>
                <c:pt idx="9">
                  <c:v>28.865131945833333</c:v>
                </c:pt>
                <c:pt idx="10">
                  <c:v>30.171699320833334</c:v>
                </c:pt>
                <c:pt idx="11">
                  <c:v>31.314030599999999</c:v>
                </c:pt>
                <c:pt idx="12">
                  <c:v>32.417287229166668</c:v>
                </c:pt>
                <c:pt idx="13">
                  <c:v>33.515330495833339</c:v>
                </c:pt>
                <c:pt idx="14">
                  <c:v>34.909541112499994</c:v>
                </c:pt>
                <c:pt idx="15">
                  <c:v>35.257215850000001</c:v>
                </c:pt>
                <c:pt idx="16">
                  <c:v>35.888175045833336</c:v>
                </c:pt>
                <c:pt idx="17">
                  <c:v>36.885365450000002</c:v>
                </c:pt>
                <c:pt idx="18">
                  <c:v>37.770720425</c:v>
                </c:pt>
                <c:pt idx="19">
                  <c:v>38.92560642916667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901992"/>
        <c:axId val="471902384"/>
      </c:lineChart>
      <c:catAx>
        <c:axId val="471901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71902384"/>
        <c:crosses val="autoZero"/>
        <c:auto val="1"/>
        <c:lblAlgn val="ctr"/>
        <c:lblOffset val="100"/>
        <c:noMultiLvlLbl val="0"/>
      </c:catAx>
      <c:valAx>
        <c:axId val="471902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Nominal $/MWh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471901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514726135673747E-2"/>
          <c:y val="0.83139022716500055"/>
          <c:w val="0.95818626578724897"/>
          <c:h val="0.15693557173277869"/>
        </c:manualLayout>
      </c:layout>
      <c:overlay val="0"/>
      <c:txPr>
        <a:bodyPr/>
        <a:lstStyle/>
        <a:p>
          <a:pPr>
            <a:defRPr sz="8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Opal</a:t>
            </a:r>
          </a:p>
        </c:rich>
      </c:tx>
      <c:layout>
        <c:manualLayout>
          <c:xMode val="edge"/>
          <c:yMode val="edge"/>
          <c:x val="0.4108799888655626"/>
          <c:y val="2.07792151128704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773862642169728"/>
          <c:y val="0.11394999790026304"/>
          <c:w val="0.76448359580052483"/>
          <c:h val="0.60363019978042753"/>
        </c:manualLayout>
      </c:layout>
      <c:lineChart>
        <c:grouping val="standard"/>
        <c:varyColors val="0"/>
        <c:ser>
          <c:idx val="3"/>
          <c:order val="0"/>
          <c:tx>
            <c:strRef>
              <c:f>'Gas - Opal'!$B$3</c:f>
              <c:strCache>
                <c:ptCount val="1"/>
                <c:pt idx="0">
                  <c:v>Dec 2017 OFPC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diamond"/>
            <c:size val="6"/>
            <c:spPr>
              <a:solidFill>
                <a:schemeClr val="accent1"/>
              </a:solidFill>
              <a:ln w="22225">
                <a:solidFill>
                  <a:schemeClr val="accent1"/>
                </a:solidFill>
              </a:ln>
            </c:spPr>
          </c:marker>
          <c:cat>
            <c:numRef>
              <c:f>'Gas - Opal'!$A$8:$A$25</c:f>
              <c:numCache>
                <c:formatCode>General</c:formatCode>
                <c:ptCount val="1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</c:numCache>
            </c:numRef>
          </c:cat>
          <c:val>
            <c:numRef>
              <c:f>'Gas - Opal'!$B$8:$B$25</c:f>
              <c:numCache>
                <c:formatCode>0.00</c:formatCode>
                <c:ptCount val="18"/>
                <c:pt idx="0">
                  <c:v>2.3867491856677518</c:v>
                </c:pt>
                <c:pt idx="1">
                  <c:v>2.357534201954397</c:v>
                </c:pt>
                <c:pt idx="2">
                  <c:v>2.3581201298701298</c:v>
                </c:pt>
                <c:pt idx="3">
                  <c:v>2.3905553745928336</c:v>
                </c:pt>
                <c:pt idx="4">
                  <c:v>2.4387622149837136</c:v>
                </c:pt>
                <c:pt idx="5">
                  <c:v>2.4772042483660139</c:v>
                </c:pt>
                <c:pt idx="6">
                  <c:v>3.0861159090909092</c:v>
                </c:pt>
                <c:pt idx="7">
                  <c:v>3.7487944625407161</c:v>
                </c:pt>
                <c:pt idx="8">
                  <c:v>3.8087159609120516</c:v>
                </c:pt>
                <c:pt idx="9">
                  <c:v>3.9447130293159605</c:v>
                </c:pt>
                <c:pt idx="10">
                  <c:v>4.1344895765472307</c:v>
                </c:pt>
                <c:pt idx="11">
                  <c:v>4.4294807817589588</c:v>
                </c:pt>
                <c:pt idx="12">
                  <c:v>4.7301407166123779</c:v>
                </c:pt>
                <c:pt idx="13">
                  <c:v>4.983626384364821</c:v>
                </c:pt>
                <c:pt idx="14">
                  <c:v>5.1591662337662338</c:v>
                </c:pt>
                <c:pt idx="15">
                  <c:v>5.3979931596091211</c:v>
                </c:pt>
                <c:pt idx="16">
                  <c:v>5.6741055555555562</c:v>
                </c:pt>
                <c:pt idx="17">
                  <c:v>5.8847592833876217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'Gas - Opal'!$C$3</c:f>
              <c:strCache>
                <c:ptCount val="1"/>
                <c:pt idx="0">
                  <c:v>High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olid"/>
            </a:ln>
          </c:spPr>
          <c:marker>
            <c:symbol val="square"/>
            <c:size val="6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'Gas - Opal'!$A$8:$A$25</c:f>
              <c:numCache>
                <c:formatCode>General</c:formatCode>
                <c:ptCount val="1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</c:numCache>
            </c:numRef>
          </c:cat>
          <c:val>
            <c:numRef>
              <c:f>'Gas - Opal'!$C$8:$C$25</c:f>
              <c:numCache>
                <c:formatCode>0.00</c:formatCode>
                <c:ptCount val="18"/>
                <c:pt idx="0">
                  <c:v>3.5097308203673308</c:v>
                </c:pt>
                <c:pt idx="1">
                  <c:v>3.9892190926302256</c:v>
                </c:pt>
                <c:pt idx="2">
                  <c:v>3.9286097807018598</c:v>
                </c:pt>
                <c:pt idx="3">
                  <c:v>3.9211500080443398</c:v>
                </c:pt>
                <c:pt idx="4">
                  <c:v>4.1874829693691717</c:v>
                </c:pt>
                <c:pt idx="5">
                  <c:v>4.5428295314527016</c:v>
                </c:pt>
                <c:pt idx="6">
                  <c:v>5.1050284905195795</c:v>
                </c:pt>
                <c:pt idx="7">
                  <c:v>5.3049489055936343</c:v>
                </c:pt>
                <c:pt idx="8">
                  <c:v>5.3118685905123018</c:v>
                </c:pt>
                <c:pt idx="9">
                  <c:v>5.501322313881464</c:v>
                </c:pt>
                <c:pt idx="10">
                  <c:v>5.759773449403343</c:v>
                </c:pt>
                <c:pt idx="11">
                  <c:v>6.1703726825917</c:v>
                </c:pt>
                <c:pt idx="12">
                  <c:v>6.5764038590733707</c:v>
                </c:pt>
                <c:pt idx="13">
                  <c:v>6.9241609257899137</c:v>
                </c:pt>
                <c:pt idx="14">
                  <c:v>7.1555664330547577</c:v>
                </c:pt>
                <c:pt idx="15">
                  <c:v>7.4912919039394223</c:v>
                </c:pt>
                <c:pt idx="16">
                  <c:v>7.8748652907530676</c:v>
                </c:pt>
                <c:pt idx="17">
                  <c:v>8.1660673373795838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'Gas - Opal'!$D$3</c:f>
              <c:strCache>
                <c:ptCount val="1"/>
                <c:pt idx="0">
                  <c:v>Low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triangle"/>
            <c:size val="6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'Gas - Opal'!$A$8:$A$25</c:f>
              <c:numCache>
                <c:formatCode>General</c:formatCode>
                <c:ptCount val="1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</c:numCache>
            </c:numRef>
          </c:cat>
          <c:val>
            <c:numRef>
              <c:f>'Gas - Opal'!$D$8:$D$25</c:f>
              <c:numCache>
                <c:formatCode>0.00</c:formatCode>
                <c:ptCount val="18"/>
                <c:pt idx="0">
                  <c:v>2.3671548990950999</c:v>
                </c:pt>
                <c:pt idx="1">
                  <c:v>2.2655859132514791</c:v>
                </c:pt>
                <c:pt idx="2">
                  <c:v>2.133410904743982</c:v>
                </c:pt>
                <c:pt idx="3">
                  <c:v>1.9977515759547264</c:v>
                </c:pt>
                <c:pt idx="4">
                  <c:v>1.9906557423698092</c:v>
                </c:pt>
                <c:pt idx="5">
                  <c:v>2.1992332282083402</c:v>
                </c:pt>
                <c:pt idx="6">
                  <c:v>2.3618874120069049</c:v>
                </c:pt>
                <c:pt idx="7">
                  <c:v>2.5394322169777648</c:v>
                </c:pt>
                <c:pt idx="8">
                  <c:v>2.6855299312330043</c:v>
                </c:pt>
                <c:pt idx="9">
                  <c:v>2.6979579060739511</c:v>
                </c:pt>
                <c:pt idx="10">
                  <c:v>2.8494876017362891</c:v>
                </c:pt>
                <c:pt idx="11">
                  <c:v>2.9854370681843445</c:v>
                </c:pt>
                <c:pt idx="12">
                  <c:v>3.1225312956279372</c:v>
                </c:pt>
                <c:pt idx="13">
                  <c:v>3.2385619654678965</c:v>
                </c:pt>
                <c:pt idx="14">
                  <c:v>3.3662917336349505</c:v>
                </c:pt>
                <c:pt idx="15">
                  <c:v>3.3608193130687138</c:v>
                </c:pt>
                <c:pt idx="16">
                  <c:v>3.436805898430642</c:v>
                </c:pt>
                <c:pt idx="17">
                  <c:v>3.5118251117187218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695776"/>
        <c:axId val="1057696168"/>
      </c:lineChart>
      <c:catAx>
        <c:axId val="105769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57696168"/>
        <c:crosses val="autoZero"/>
        <c:auto val="1"/>
        <c:lblAlgn val="ctr"/>
        <c:lblOffset val="100"/>
        <c:noMultiLvlLbl val="0"/>
      </c:catAx>
      <c:valAx>
        <c:axId val="105769616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Nominal $/MMBtu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1057695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9686330691426"/>
          <c:y val="0.82362056684764395"/>
          <c:w val="0.82296679751021107"/>
          <c:h val="0.16175499373891983"/>
        </c:manualLayout>
      </c:layout>
      <c:overlay val="0"/>
      <c:txPr>
        <a:bodyPr/>
        <a:lstStyle/>
        <a:p>
          <a:pPr>
            <a:defRPr sz="8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</xdr:colOff>
      <xdr:row>2</xdr:row>
      <xdr:rowOff>1</xdr:rowOff>
    </xdr:from>
    <xdr:to>
      <xdr:col>7</xdr:col>
      <xdr:colOff>91443</xdr:colOff>
      <xdr:row>13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257175</xdr:colOff>
      <xdr:row>2</xdr:row>
      <xdr:rowOff>28575</xdr:rowOff>
    </xdr:from>
    <xdr:to>
      <xdr:col>13</xdr:col>
      <xdr:colOff>403479</xdr:colOff>
      <xdr:row>14</xdr:row>
      <xdr:rowOff>1143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28576</xdr:colOff>
      <xdr:row>15</xdr:row>
      <xdr:rowOff>76200</xdr:rowOff>
    </xdr:from>
    <xdr:to>
      <xdr:col>7</xdr:col>
      <xdr:colOff>174880</xdr:colOff>
      <xdr:row>27</xdr:row>
      <xdr:rowOff>48768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35719</xdr:colOff>
      <xdr:row>1</xdr:row>
      <xdr:rowOff>35718</xdr:rowOff>
    </xdr:from>
    <xdr:to>
      <xdr:col>20</xdr:col>
      <xdr:colOff>559593</xdr:colOff>
      <xdr:row>17</xdr:row>
      <xdr:rowOff>92868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35719</xdr:colOff>
      <xdr:row>1</xdr:row>
      <xdr:rowOff>35718</xdr:rowOff>
    </xdr:from>
    <xdr:to>
      <xdr:col>20</xdr:col>
      <xdr:colOff>559593</xdr:colOff>
      <xdr:row>17</xdr:row>
      <xdr:rowOff>92868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135050</xdr:colOff>
      <xdr:row>2</xdr:row>
      <xdr:rowOff>64632</xdr:rowOff>
    </xdr:from>
    <xdr:to>
      <xdr:col>15</xdr:col>
      <xdr:colOff>48985</xdr:colOff>
      <xdr:row>17</xdr:row>
      <xdr:rowOff>57830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26"/>
  <sheetViews>
    <sheetView tabSelected="1" workbookViewId="0">
      <selection activeCell="C34" sqref="C34"/>
    </sheetView>
  </sheetViews>
  <sheetFormatPr defaultRowHeight="15" x14ac:dyDescent="0.25"/>
  <sheetData>
    <row r="26" spans="11:11" x14ac:dyDescent="0.25">
      <c r="K26" s="1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10"/>
  <sheetViews>
    <sheetView zoomScale="70" zoomScaleNormal="70" workbookViewId="0"/>
  </sheetViews>
  <sheetFormatPr defaultRowHeight="15" x14ac:dyDescent="0.25"/>
  <cols>
    <col min="1" max="4" width="9.140625" style="13"/>
    <col min="5" max="5" width="10.42578125" style="13" bestFit="1" customWidth="1"/>
    <col min="6" max="22" width="9.140625" style="13"/>
    <col min="23" max="23" width="2.85546875" style="13" customWidth="1"/>
    <col min="24" max="25" width="9.140625" style="13"/>
    <col min="26" max="26" width="10.7109375" style="13" customWidth="1"/>
    <col min="27" max="34" width="9.140625" style="13"/>
    <col min="35" max="35" width="2.85546875" style="13" customWidth="1"/>
    <col min="36" max="40" width="9.140625" style="13"/>
    <col min="41" max="41" width="2.85546875" style="13" customWidth="1"/>
    <col min="42" max="46" width="9.140625" style="13"/>
    <col min="47" max="47" width="2.85546875" style="13" customWidth="1"/>
    <col min="48" max="52" width="9.140625" style="13"/>
    <col min="53" max="53" width="2.85546875" style="13" customWidth="1"/>
    <col min="54" max="16384" width="9.140625" style="13"/>
  </cols>
  <sheetData>
    <row r="1" spans="1:53" ht="78.75" customHeight="1" x14ac:dyDescent="0.25">
      <c r="B1" s="43"/>
      <c r="C1" s="43"/>
      <c r="D1" s="43"/>
      <c r="E1" s="44" t="s">
        <v>28</v>
      </c>
      <c r="F1" s="44"/>
      <c r="G1" s="44"/>
      <c r="H1" s="44" t="s">
        <v>29</v>
      </c>
      <c r="I1" s="44"/>
      <c r="J1" s="44"/>
      <c r="W1" s="15"/>
      <c r="AI1" s="15"/>
      <c r="AO1" s="15"/>
      <c r="AU1" s="15"/>
      <c r="BA1" s="15"/>
    </row>
    <row r="2" spans="1:53" x14ac:dyDescent="0.25">
      <c r="B2" s="13" t="s">
        <v>2</v>
      </c>
      <c r="C2" s="13" t="s">
        <v>3</v>
      </c>
      <c r="D2" s="16" t="s">
        <v>4</v>
      </c>
      <c r="E2" s="13" t="s">
        <v>2</v>
      </c>
      <c r="F2" s="13" t="s">
        <v>3</v>
      </c>
      <c r="G2" s="16" t="s">
        <v>4</v>
      </c>
      <c r="H2" s="13" t="s">
        <v>2</v>
      </c>
      <c r="I2" s="13" t="s">
        <v>3</v>
      </c>
      <c r="J2" s="13" t="s">
        <v>4</v>
      </c>
      <c r="W2" s="15"/>
      <c r="Z2" s="13" t="s">
        <v>23</v>
      </c>
      <c r="AA2" s="13" t="s">
        <v>23</v>
      </c>
      <c r="AC2" s="13" t="s">
        <v>19</v>
      </c>
      <c r="AD2" s="13" t="s">
        <v>19</v>
      </c>
      <c r="AF2" s="13" t="s">
        <v>20</v>
      </c>
      <c r="AG2" s="13" t="s">
        <v>20</v>
      </c>
      <c r="AI2" s="15"/>
      <c r="AK2" s="13" t="s">
        <v>23</v>
      </c>
      <c r="AL2" s="13" t="s">
        <v>23</v>
      </c>
      <c r="AM2" s="13" t="s">
        <v>23</v>
      </c>
      <c r="AN2" s="13" t="s">
        <v>23</v>
      </c>
      <c r="AO2" s="15"/>
      <c r="AQ2" s="13" t="s">
        <v>19</v>
      </c>
      <c r="AR2" s="13" t="s">
        <v>19</v>
      </c>
      <c r="AS2" s="13" t="s">
        <v>19</v>
      </c>
      <c r="AT2" s="13" t="s">
        <v>19</v>
      </c>
      <c r="AU2" s="15"/>
      <c r="AW2" s="13" t="s">
        <v>19</v>
      </c>
      <c r="AX2" s="13" t="s">
        <v>19</v>
      </c>
      <c r="AY2" s="13" t="s">
        <v>19</v>
      </c>
      <c r="AZ2" s="13" t="s">
        <v>19</v>
      </c>
      <c r="BA2" s="15"/>
    </row>
    <row r="3" spans="1:53" ht="26.25" x14ac:dyDescent="0.25">
      <c r="B3" s="17" t="s">
        <v>15</v>
      </c>
      <c r="C3" s="18" t="str">
        <f>B3</f>
        <v>Dec 2017 OFPC</v>
      </c>
      <c r="D3" s="19" t="str">
        <f>B3</f>
        <v>Dec 2017 OFPC</v>
      </c>
      <c r="E3" s="17" t="s">
        <v>21</v>
      </c>
      <c r="F3" s="18" t="str">
        <f>E3</f>
        <v>High</v>
      </c>
      <c r="G3" s="19" t="str">
        <f>E3</f>
        <v>High</v>
      </c>
      <c r="H3" s="17" t="s">
        <v>22</v>
      </c>
      <c r="I3" s="18" t="str">
        <f>H3</f>
        <v>Low</v>
      </c>
      <c r="J3" s="19" t="str">
        <f>H3</f>
        <v>Low</v>
      </c>
      <c r="W3" s="15"/>
      <c r="Z3" s="13" t="s">
        <v>6</v>
      </c>
      <c r="AA3" s="13" t="s">
        <v>24</v>
      </c>
      <c r="AB3" s="13" t="s">
        <v>25</v>
      </c>
      <c r="AC3" s="13" t="s">
        <v>6</v>
      </c>
      <c r="AD3" s="13" t="s">
        <v>24</v>
      </c>
      <c r="AE3" s="13" t="s">
        <v>25</v>
      </c>
      <c r="AF3" s="13" t="s">
        <v>6</v>
      </c>
      <c r="AG3" s="13" t="s">
        <v>24</v>
      </c>
      <c r="AH3" s="13" t="s">
        <v>25</v>
      </c>
      <c r="AI3" s="15"/>
      <c r="AK3" s="13" t="s">
        <v>7</v>
      </c>
      <c r="AL3" s="13" t="s">
        <v>11</v>
      </c>
      <c r="AM3" s="13" t="s">
        <v>8</v>
      </c>
      <c r="AN3" s="13" t="s">
        <v>10</v>
      </c>
      <c r="AO3" s="15"/>
      <c r="AQ3" s="13" t="s">
        <v>7</v>
      </c>
      <c r="AR3" s="13" t="s">
        <v>11</v>
      </c>
      <c r="AS3" s="13" t="s">
        <v>8</v>
      </c>
      <c r="AT3" s="13" t="s">
        <v>10</v>
      </c>
      <c r="AU3" s="15"/>
      <c r="AW3" s="13" t="s">
        <v>7</v>
      </c>
      <c r="AX3" s="13" t="s">
        <v>11</v>
      </c>
      <c r="AY3" s="13" t="s">
        <v>8</v>
      </c>
      <c r="AZ3" s="13" t="s">
        <v>10</v>
      </c>
      <c r="BA3" s="15"/>
    </row>
    <row r="4" spans="1:53" x14ac:dyDescent="0.25">
      <c r="B4" s="20" t="s">
        <v>16</v>
      </c>
      <c r="C4" s="21" t="str">
        <f>B4</f>
        <v>2017 IRP Update</v>
      </c>
      <c r="D4" s="22" t="str">
        <f>B4</f>
        <v>2017 IRP Update</v>
      </c>
      <c r="E4" s="20" t="s">
        <v>16</v>
      </c>
      <c r="F4" s="21" t="str">
        <f>E4</f>
        <v>2017 IRP Update</v>
      </c>
      <c r="G4" s="22" t="str">
        <f>E4</f>
        <v>2017 IRP Update</v>
      </c>
      <c r="H4" s="20" t="s">
        <v>16</v>
      </c>
      <c r="I4" s="21" t="str">
        <f>H4</f>
        <v>2017 IRP Update</v>
      </c>
      <c r="J4" s="22" t="str">
        <f>H4</f>
        <v>2017 IRP Update</v>
      </c>
      <c r="W4" s="15"/>
      <c r="AI4" s="15"/>
      <c r="AO4" s="15"/>
      <c r="AU4" s="15"/>
      <c r="BA4" s="15"/>
    </row>
    <row r="5" spans="1:53" x14ac:dyDescent="0.25">
      <c r="B5" s="20" t="s">
        <v>0</v>
      </c>
      <c r="C5" s="21" t="s">
        <v>0</v>
      </c>
      <c r="D5" s="22" t="s">
        <v>0</v>
      </c>
      <c r="E5" s="20" t="s">
        <v>0</v>
      </c>
      <c r="F5" s="21" t="s">
        <v>0</v>
      </c>
      <c r="G5" s="22" t="s">
        <v>0</v>
      </c>
      <c r="H5" s="20" t="s">
        <v>0</v>
      </c>
      <c r="I5" s="21" t="s">
        <v>0</v>
      </c>
      <c r="J5" s="22" t="s">
        <v>0</v>
      </c>
      <c r="W5" s="15"/>
      <c r="AI5" s="15"/>
      <c r="AO5" s="15"/>
      <c r="AU5" s="15"/>
      <c r="BA5" s="15"/>
    </row>
    <row r="6" spans="1:53" x14ac:dyDescent="0.25">
      <c r="B6" s="20" t="s">
        <v>17</v>
      </c>
      <c r="C6" s="21" t="str">
        <f>B6</f>
        <v>HLH</v>
      </c>
      <c r="D6" s="22" t="str">
        <f>B6</f>
        <v>HLH</v>
      </c>
      <c r="E6" s="20" t="s">
        <v>17</v>
      </c>
      <c r="F6" s="21" t="str">
        <f>E6</f>
        <v>HLH</v>
      </c>
      <c r="G6" s="22" t="str">
        <f>E6</f>
        <v>HLH</v>
      </c>
      <c r="H6" s="20" t="s">
        <v>17</v>
      </c>
      <c r="I6" s="21" t="str">
        <f>H6</f>
        <v>HLH</v>
      </c>
      <c r="J6" s="22" t="str">
        <f>H6</f>
        <v>HLH</v>
      </c>
      <c r="W6" s="15"/>
      <c r="Y6" s="13" t="s">
        <v>13</v>
      </c>
      <c r="AI6" s="15"/>
      <c r="AO6" s="15"/>
      <c r="AU6" s="15"/>
      <c r="BA6" s="15"/>
    </row>
    <row r="7" spans="1:53" ht="87" customHeight="1" x14ac:dyDescent="0.25">
      <c r="A7" s="13" t="s">
        <v>1</v>
      </c>
      <c r="B7" s="23" t="str">
        <f t="shared" ref="B7:J7" si="0">B4&amp;" ("&amp;B3&amp;")"</f>
        <v>2017 IRP Update (Dec 2017 OFPC)</v>
      </c>
      <c r="C7" s="24" t="str">
        <f t="shared" si="0"/>
        <v>2017 IRP Update (Dec 2017 OFPC)</v>
      </c>
      <c r="D7" s="25" t="str">
        <f t="shared" si="0"/>
        <v>2017 IRP Update (Dec 2017 OFPC)</v>
      </c>
      <c r="E7" s="23" t="str">
        <f t="shared" si="0"/>
        <v>2017 IRP Update (High)</v>
      </c>
      <c r="F7" s="24" t="str">
        <f t="shared" si="0"/>
        <v>2017 IRP Update (High)</v>
      </c>
      <c r="G7" s="25" t="str">
        <f t="shared" si="0"/>
        <v>2017 IRP Update (High)</v>
      </c>
      <c r="H7" s="23" t="str">
        <f t="shared" si="0"/>
        <v>2017 IRP Update (Low)</v>
      </c>
      <c r="I7" s="24" t="str">
        <f t="shared" si="0"/>
        <v>2017 IRP Update (Low)</v>
      </c>
      <c r="J7" s="25" t="str">
        <f t="shared" si="0"/>
        <v>2017 IRP Update (Low)</v>
      </c>
      <c r="W7" s="15"/>
      <c r="Y7" s="26"/>
      <c r="AI7" s="15"/>
      <c r="AK7" s="27"/>
      <c r="AM7" s="27"/>
      <c r="AO7" s="15"/>
      <c r="AQ7" s="27"/>
      <c r="AS7" s="27"/>
      <c r="AU7" s="15"/>
      <c r="AW7" s="27"/>
      <c r="AY7" s="27"/>
      <c r="BA7" s="15"/>
    </row>
    <row r="8" spans="1:53" x14ac:dyDescent="0.25">
      <c r="A8" s="13">
        <v>2018</v>
      </c>
      <c r="B8" s="28">
        <v>29.005234527687296</v>
      </c>
      <c r="C8" s="14">
        <v>24.51353908794788</v>
      </c>
      <c r="D8" s="29">
        <f t="shared" ref="D8:D27" si="1">AVERAGE(B8:C8)</f>
        <v>26.759386807817588</v>
      </c>
      <c r="E8" s="30">
        <v>35.848676866666665</v>
      </c>
      <c r="F8" s="30">
        <v>31.801761241666664</v>
      </c>
      <c r="G8" s="29">
        <f t="shared" ref="G8:G27" si="2">AVERAGE(E8:F8)</f>
        <v>33.825219054166666</v>
      </c>
      <c r="H8" s="31">
        <v>25.985033474999994</v>
      </c>
      <c r="I8" s="32">
        <v>23.070773466666669</v>
      </c>
      <c r="J8" s="29">
        <f t="shared" ref="J8:J27" si="3">AVERAGE(H8:I8)</f>
        <v>24.52790347083333</v>
      </c>
      <c r="W8" s="33"/>
      <c r="X8" s="13">
        <f t="shared" ref="X8:X71" si="4">YEAR(Y8)</f>
        <v>2018</v>
      </c>
      <c r="Y8" s="26">
        <v>43101</v>
      </c>
      <c r="Z8" s="13">
        <v>28.204999999999998</v>
      </c>
      <c r="AA8" s="13">
        <v>29.98</v>
      </c>
      <c r="AB8" s="34">
        <f>AVERAGE(Z8:AA8)</f>
        <v>29.092500000000001</v>
      </c>
      <c r="AC8" s="13">
        <v>37.9218063</v>
      </c>
      <c r="AD8" s="13">
        <v>34.945072199999998</v>
      </c>
      <c r="AE8" s="34">
        <f>AVERAGE(AC8:AD8)</f>
        <v>36.433439249999999</v>
      </c>
      <c r="AF8" s="13">
        <v>28.204999999999998</v>
      </c>
      <c r="AG8" s="13">
        <v>26.715434999999999</v>
      </c>
      <c r="AH8" s="34">
        <f>AVERAGE(AF8:AG8)</f>
        <v>27.460217499999999</v>
      </c>
      <c r="AI8" s="33"/>
      <c r="AJ8" s="13">
        <v>2018</v>
      </c>
      <c r="AK8" s="27">
        <f>AVERAGEIF($X$7:$X$257,AJ8,$Z$7:$Z$257)</f>
        <v>28.993355833333336</v>
      </c>
      <c r="AL8" s="35">
        <f>AK8/B8</f>
        <v>0.9995904637715437</v>
      </c>
      <c r="AM8" s="27">
        <f>AVERAGEIF($X$7:$X$257,$AP8,$AA$7:$AA$257)</f>
        <v>24.530102499999998</v>
      </c>
      <c r="AN8" s="35">
        <f>AM8/C8</f>
        <v>1.0006756842409696</v>
      </c>
      <c r="AO8" s="33"/>
      <c r="AP8" s="13">
        <v>2018</v>
      </c>
      <c r="AQ8" s="27">
        <f t="shared" ref="AQ8:AQ25" si="5">AVERAGEIF($X$7:$X$257,AP8,$AC$7:$AC$257)</f>
        <v>35.848676866666665</v>
      </c>
      <c r="AR8" s="35">
        <f t="shared" ref="AR8:AR25" si="6">AQ8/E8</f>
        <v>1</v>
      </c>
      <c r="AS8" s="27">
        <f>AVERAGEIF($X$7:$X$257,$AP8,$AD$7:$AD$257)</f>
        <v>31.801761241666664</v>
      </c>
      <c r="AT8" s="35">
        <f t="shared" ref="AT8:AT25" si="7">AS8/F8</f>
        <v>1</v>
      </c>
      <c r="AU8" s="33"/>
      <c r="AV8" s="13">
        <v>2018</v>
      </c>
      <c r="AW8" s="27">
        <f>AVERAGEIF($X$7:$X$257,AV8,$AF$7:$AF$257)</f>
        <v>25.985033474999994</v>
      </c>
      <c r="AX8" s="35">
        <f t="shared" ref="AX8:AX25" si="8">AW8/H8</f>
        <v>1</v>
      </c>
      <c r="AY8" s="27">
        <f>AVERAGEIF($X$7:$X$257,$AP8,$AG$7:$AG$257)</f>
        <v>23.070773466666669</v>
      </c>
      <c r="AZ8" s="35">
        <f t="shared" ref="AZ8:AZ25" si="9">AY8/I8</f>
        <v>1</v>
      </c>
      <c r="BA8" s="33"/>
    </row>
    <row r="9" spans="1:53" x14ac:dyDescent="0.25">
      <c r="A9" s="13">
        <v>2019</v>
      </c>
      <c r="B9" s="28">
        <v>29.647201302931592</v>
      </c>
      <c r="C9" s="14">
        <v>24.636132899022797</v>
      </c>
      <c r="D9" s="29">
        <f t="shared" si="1"/>
        <v>27.141667100977195</v>
      </c>
      <c r="E9" s="30">
        <v>38.278369816666661</v>
      </c>
      <c r="F9" s="30">
        <v>35.051077841666668</v>
      </c>
      <c r="G9" s="29">
        <f t="shared" si="2"/>
        <v>36.664723829166661</v>
      </c>
      <c r="H9" s="31">
        <v>26.6293051</v>
      </c>
      <c r="I9" s="32">
        <v>22.565536524999999</v>
      </c>
      <c r="J9" s="29">
        <f t="shared" si="3"/>
        <v>24.597420812499998</v>
      </c>
      <c r="W9" s="33"/>
      <c r="X9" s="13">
        <f t="shared" si="4"/>
        <v>2018</v>
      </c>
      <c r="Y9" s="26">
        <v>43132</v>
      </c>
      <c r="Z9" s="13">
        <v>25.877500000000001</v>
      </c>
      <c r="AA9" s="13">
        <v>24.933330000000002</v>
      </c>
      <c r="AB9" s="34">
        <f t="shared" ref="AB9:AB72" si="10">AVERAGE(Z9:AA9)</f>
        <v>25.405415000000001</v>
      </c>
      <c r="AC9" s="13">
        <v>38.042630000000003</v>
      </c>
      <c r="AD9" s="13">
        <v>35.276683800000001</v>
      </c>
      <c r="AE9" s="34">
        <f t="shared" ref="AE9:AE72" si="11">AVERAGE(AC9:AD9)</f>
        <v>36.659656900000002</v>
      </c>
      <c r="AF9" s="13">
        <v>25.877500000000001</v>
      </c>
      <c r="AG9" s="13">
        <v>24.933330000000002</v>
      </c>
      <c r="AH9" s="34">
        <f t="shared" ref="AH9:AH72" si="12">AVERAGE(AF9:AG9)</f>
        <v>25.405415000000001</v>
      </c>
      <c r="AI9" s="33"/>
      <c r="AJ9" s="13">
        <f>AJ8+1</f>
        <v>2019</v>
      </c>
      <c r="AK9" s="27">
        <f t="shared" ref="AK9:AK25" si="13">AVERAGEIF($X$7:$X$257,AJ9,$Z$7:$Z$257)</f>
        <v>29.621016666666666</v>
      </c>
      <c r="AL9" s="35">
        <f t="shared" ref="AL9:AL25" si="14">AK9/B9</f>
        <v>0.99911679230705874</v>
      </c>
      <c r="AM9" s="27">
        <f t="shared" ref="AM9:AM25" si="15">AVERAGEIF($X$7:$X$257,$AP9,$AA$7:$AA$257)</f>
        <v>24.646183333333337</v>
      </c>
      <c r="AN9" s="35">
        <f t="shared" ref="AN9:AN25" si="16">AM9/C9</f>
        <v>1.0004079550289704</v>
      </c>
      <c r="AO9" s="33"/>
      <c r="AP9" s="13">
        <f>AP8+1</f>
        <v>2019</v>
      </c>
      <c r="AQ9" s="27">
        <f t="shared" si="5"/>
        <v>38.278369816666661</v>
      </c>
      <c r="AR9" s="35">
        <f t="shared" si="6"/>
        <v>1</v>
      </c>
      <c r="AS9" s="27">
        <f t="shared" ref="AS9:AS25" si="17">AVERAGEIF($X$7:$X$257,$AP9,$AD$7:$AD$257)</f>
        <v>35.051077841666668</v>
      </c>
      <c r="AT9" s="35">
        <f t="shared" si="7"/>
        <v>1</v>
      </c>
      <c r="AU9" s="33"/>
      <c r="AV9" s="13">
        <f>AV8+1</f>
        <v>2019</v>
      </c>
      <c r="AW9" s="27">
        <f t="shared" ref="AW9:AW25" si="18">AVERAGEIF($X$7:$X$257,AV9,$AF$7:$AF$257)</f>
        <v>26.6293051</v>
      </c>
      <c r="AX9" s="35">
        <f t="shared" si="8"/>
        <v>1</v>
      </c>
      <c r="AY9" s="27">
        <f t="shared" ref="AY9:AY25" si="19">AVERAGEIF($X$7:$X$257,$AP9,$AG$7:$AG$257)</f>
        <v>22.565536524999999</v>
      </c>
      <c r="AZ9" s="35">
        <f t="shared" si="9"/>
        <v>1</v>
      </c>
      <c r="BA9" s="33"/>
    </row>
    <row r="10" spans="1:53" x14ac:dyDescent="0.25">
      <c r="A10" s="13">
        <v>2020</v>
      </c>
      <c r="B10" s="28">
        <v>31.862575974025972</v>
      </c>
      <c r="C10" s="14">
        <v>26.564149350649352</v>
      </c>
      <c r="D10" s="29">
        <f t="shared" si="1"/>
        <v>29.213362662337662</v>
      </c>
      <c r="E10" s="30">
        <v>39.061183291666673</v>
      </c>
      <c r="F10" s="30">
        <v>34.932737183333337</v>
      </c>
      <c r="G10" s="29">
        <f t="shared" si="2"/>
        <v>36.996960237500005</v>
      </c>
      <c r="H10" s="31">
        <v>27.281230858333334</v>
      </c>
      <c r="I10" s="32">
        <v>22.795411941666668</v>
      </c>
      <c r="J10" s="29">
        <f t="shared" si="3"/>
        <v>25.038321400000001</v>
      </c>
      <c r="W10" s="33"/>
      <c r="X10" s="13">
        <f t="shared" si="4"/>
        <v>2018</v>
      </c>
      <c r="Y10" s="26">
        <v>43160</v>
      </c>
      <c r="Z10" s="13">
        <v>22.95993</v>
      </c>
      <c r="AA10" s="13">
        <v>19.409870000000002</v>
      </c>
      <c r="AB10" s="34">
        <f t="shared" si="10"/>
        <v>21.184899999999999</v>
      </c>
      <c r="AC10" s="13">
        <v>33.654212999999999</v>
      </c>
      <c r="AD10" s="13">
        <v>30.916641200000001</v>
      </c>
      <c r="AE10" s="34">
        <f t="shared" si="11"/>
        <v>32.2854271</v>
      </c>
      <c r="AF10" s="13">
        <v>22.95993</v>
      </c>
      <c r="AG10" s="13">
        <v>19.409870000000002</v>
      </c>
      <c r="AH10" s="34">
        <f t="shared" si="12"/>
        <v>21.184899999999999</v>
      </c>
      <c r="AI10" s="33"/>
      <c r="AJ10" s="13">
        <f t="shared" ref="AJ10:AJ25" si="20">AJ9+1</f>
        <v>2020</v>
      </c>
      <c r="AK10" s="27">
        <f t="shared" si="13"/>
        <v>31.83871666666667</v>
      </c>
      <c r="AL10" s="35">
        <f t="shared" si="14"/>
        <v>0.99925118084053366</v>
      </c>
      <c r="AM10" s="27">
        <f t="shared" si="15"/>
        <v>26.561833333333336</v>
      </c>
      <c r="AN10" s="35">
        <f t="shared" si="16"/>
        <v>0.99991281417351463</v>
      </c>
      <c r="AO10" s="33"/>
      <c r="AP10" s="13">
        <f t="shared" ref="AP10:AP25" si="21">AP9+1</f>
        <v>2020</v>
      </c>
      <c r="AQ10" s="27">
        <f t="shared" si="5"/>
        <v>39.061183291666673</v>
      </c>
      <c r="AR10" s="35">
        <f t="shared" si="6"/>
        <v>1</v>
      </c>
      <c r="AS10" s="27">
        <f t="shared" si="17"/>
        <v>34.932737183333337</v>
      </c>
      <c r="AT10" s="35">
        <f t="shared" si="7"/>
        <v>1</v>
      </c>
      <c r="AU10" s="33"/>
      <c r="AV10" s="13">
        <f t="shared" ref="AV10:AV25" si="22">AV9+1</f>
        <v>2020</v>
      </c>
      <c r="AW10" s="27">
        <f t="shared" si="18"/>
        <v>27.281230858333334</v>
      </c>
      <c r="AX10" s="35">
        <f t="shared" si="8"/>
        <v>1</v>
      </c>
      <c r="AY10" s="27">
        <f t="shared" si="19"/>
        <v>22.795411941666668</v>
      </c>
      <c r="AZ10" s="35">
        <f t="shared" si="9"/>
        <v>1</v>
      </c>
      <c r="BA10" s="33"/>
    </row>
    <row r="11" spans="1:53" x14ac:dyDescent="0.25">
      <c r="A11" s="13">
        <v>2021</v>
      </c>
      <c r="B11" s="28">
        <v>34.44259055374593</v>
      </c>
      <c r="C11" s="14">
        <v>28.84654299674267</v>
      </c>
      <c r="D11" s="29">
        <f t="shared" si="1"/>
        <v>31.6445667752443</v>
      </c>
      <c r="E11" s="30">
        <v>39.515514291666669</v>
      </c>
      <c r="F11" s="30">
        <v>35.096122441666665</v>
      </c>
      <c r="G11" s="29">
        <f t="shared" si="2"/>
        <v>37.305818366666671</v>
      </c>
      <c r="H11" s="31">
        <v>27.331300424999998</v>
      </c>
      <c r="I11" s="32">
        <v>22.387581141666669</v>
      </c>
      <c r="J11" s="29">
        <f t="shared" si="3"/>
        <v>24.859440783333334</v>
      </c>
      <c r="W11" s="33"/>
      <c r="X11" s="13">
        <f t="shared" si="4"/>
        <v>2018</v>
      </c>
      <c r="Y11" s="26">
        <v>43191</v>
      </c>
      <c r="Z11" s="13">
        <v>22.594370000000001</v>
      </c>
      <c r="AA11" s="13">
        <v>18.212700000000002</v>
      </c>
      <c r="AB11" s="34">
        <f t="shared" si="10"/>
        <v>20.403535000000002</v>
      </c>
      <c r="AC11" s="13">
        <v>31.3168945</v>
      </c>
      <c r="AD11" s="13">
        <v>28.5561981</v>
      </c>
      <c r="AE11" s="34">
        <f t="shared" si="11"/>
        <v>29.9365463</v>
      </c>
      <c r="AF11" s="13">
        <v>22.594370000000001</v>
      </c>
      <c r="AG11" s="13">
        <v>18.212700000000002</v>
      </c>
      <c r="AH11" s="34">
        <f t="shared" si="12"/>
        <v>20.403535000000002</v>
      </c>
      <c r="AI11" s="33"/>
      <c r="AJ11" s="13">
        <f t="shared" si="20"/>
        <v>2021</v>
      </c>
      <c r="AK11" s="27">
        <f t="shared" si="13"/>
        <v>34.431520833333337</v>
      </c>
      <c r="AL11" s="35">
        <f t="shared" si="14"/>
        <v>0.99967860372188555</v>
      </c>
      <c r="AM11" s="27">
        <f t="shared" si="15"/>
        <v>28.875379166666665</v>
      </c>
      <c r="AN11" s="35">
        <f t="shared" si="16"/>
        <v>1.0009996404049959</v>
      </c>
      <c r="AO11" s="33"/>
      <c r="AP11" s="13">
        <f t="shared" si="21"/>
        <v>2021</v>
      </c>
      <c r="AQ11" s="27">
        <f t="shared" si="5"/>
        <v>39.515514291666669</v>
      </c>
      <c r="AR11" s="35">
        <f t="shared" si="6"/>
        <v>1</v>
      </c>
      <c r="AS11" s="27">
        <f t="shared" si="17"/>
        <v>35.096122441666665</v>
      </c>
      <c r="AT11" s="35">
        <f t="shared" si="7"/>
        <v>1</v>
      </c>
      <c r="AU11" s="33"/>
      <c r="AV11" s="13">
        <f t="shared" si="22"/>
        <v>2021</v>
      </c>
      <c r="AW11" s="27">
        <f t="shared" si="18"/>
        <v>27.331300424999998</v>
      </c>
      <c r="AX11" s="35">
        <f t="shared" si="8"/>
        <v>1</v>
      </c>
      <c r="AY11" s="27">
        <f t="shared" si="19"/>
        <v>22.387581141666669</v>
      </c>
      <c r="AZ11" s="35">
        <f t="shared" si="9"/>
        <v>1</v>
      </c>
      <c r="BA11" s="33"/>
    </row>
    <row r="12" spans="1:53" x14ac:dyDescent="0.25">
      <c r="A12" s="13">
        <v>2022</v>
      </c>
      <c r="B12" s="28">
        <v>35.75699250814332</v>
      </c>
      <c r="C12" s="14">
        <v>30.92813615635179</v>
      </c>
      <c r="D12" s="29">
        <f t="shared" si="1"/>
        <v>33.342564332247555</v>
      </c>
      <c r="E12" s="30">
        <v>41.825618299999995</v>
      </c>
      <c r="F12" s="30">
        <v>37.264401274999997</v>
      </c>
      <c r="G12" s="29">
        <f t="shared" si="2"/>
        <v>39.545009787499993</v>
      </c>
      <c r="H12" s="31">
        <v>28.030404700000002</v>
      </c>
      <c r="I12" s="32">
        <v>22.550671750000003</v>
      </c>
      <c r="J12" s="29">
        <f t="shared" si="3"/>
        <v>25.290538225000002</v>
      </c>
      <c r="W12" s="33"/>
      <c r="X12" s="13">
        <f t="shared" si="4"/>
        <v>2018</v>
      </c>
      <c r="Y12" s="26">
        <v>43221</v>
      </c>
      <c r="Z12" s="13">
        <v>22.955929999999999</v>
      </c>
      <c r="AA12" s="13">
        <v>17.542470000000002</v>
      </c>
      <c r="AB12" s="34">
        <f t="shared" si="10"/>
        <v>20.249200000000002</v>
      </c>
      <c r="AC12" s="13">
        <v>29.613325100000001</v>
      </c>
      <c r="AD12" s="13">
        <v>24.279876699999999</v>
      </c>
      <c r="AE12" s="34">
        <f t="shared" si="11"/>
        <v>26.9466009</v>
      </c>
      <c r="AF12" s="13">
        <v>22.955929999999999</v>
      </c>
      <c r="AG12" s="13">
        <v>17.542470000000002</v>
      </c>
      <c r="AH12" s="34">
        <f t="shared" si="12"/>
        <v>20.249200000000002</v>
      </c>
      <c r="AI12" s="33"/>
      <c r="AJ12" s="13">
        <f t="shared" si="20"/>
        <v>2022</v>
      </c>
      <c r="AK12" s="27">
        <f t="shared" si="13"/>
        <v>35.764604166666665</v>
      </c>
      <c r="AL12" s="35">
        <f t="shared" si="14"/>
        <v>1.0002128718885295</v>
      </c>
      <c r="AM12" s="27">
        <f t="shared" si="15"/>
        <v>30.932691666666667</v>
      </c>
      <c r="AN12" s="35">
        <f t="shared" si="16"/>
        <v>1.0001472933995068</v>
      </c>
      <c r="AO12" s="33"/>
      <c r="AP12" s="13">
        <f t="shared" si="21"/>
        <v>2022</v>
      </c>
      <c r="AQ12" s="27">
        <f t="shared" si="5"/>
        <v>41.825618299999995</v>
      </c>
      <c r="AR12" s="35">
        <f t="shared" si="6"/>
        <v>1</v>
      </c>
      <c r="AS12" s="27">
        <f t="shared" si="17"/>
        <v>37.264401274999997</v>
      </c>
      <c r="AT12" s="35">
        <f t="shared" si="7"/>
        <v>1</v>
      </c>
      <c r="AU12" s="33"/>
      <c r="AV12" s="13">
        <f t="shared" si="22"/>
        <v>2022</v>
      </c>
      <c r="AW12" s="27">
        <f t="shared" si="18"/>
        <v>28.030404700000002</v>
      </c>
      <c r="AX12" s="35">
        <f t="shared" si="8"/>
        <v>1</v>
      </c>
      <c r="AY12" s="27">
        <f t="shared" si="19"/>
        <v>22.550671750000003</v>
      </c>
      <c r="AZ12" s="35">
        <f t="shared" si="9"/>
        <v>1</v>
      </c>
      <c r="BA12" s="33"/>
    </row>
    <row r="13" spans="1:53" x14ac:dyDescent="0.25">
      <c r="A13" s="13">
        <v>2023</v>
      </c>
      <c r="B13" s="28">
        <v>36.708619281045749</v>
      </c>
      <c r="C13" s="14">
        <v>32.203349673202617</v>
      </c>
      <c r="D13" s="29">
        <f t="shared" si="1"/>
        <v>34.455984477124183</v>
      </c>
      <c r="E13" s="30">
        <v>45.005941874999998</v>
      </c>
      <c r="F13" s="30">
        <v>40.43592734166667</v>
      </c>
      <c r="G13" s="29">
        <f t="shared" si="2"/>
        <v>42.720934608333337</v>
      </c>
      <c r="H13" s="31">
        <v>30.150968474999999</v>
      </c>
      <c r="I13" s="32">
        <v>24.496947774999995</v>
      </c>
      <c r="J13" s="29">
        <f t="shared" si="3"/>
        <v>27.323958124999997</v>
      </c>
      <c r="W13" s="33"/>
      <c r="X13" s="13">
        <f t="shared" si="4"/>
        <v>2018</v>
      </c>
      <c r="Y13" s="26">
        <v>43252</v>
      </c>
      <c r="Z13" s="13">
        <v>32.889330000000001</v>
      </c>
      <c r="AA13" s="13">
        <v>20.193069999999999</v>
      </c>
      <c r="AB13" s="34">
        <f t="shared" si="10"/>
        <v>26.5412</v>
      </c>
      <c r="AC13" s="13">
        <v>32.889330000000001</v>
      </c>
      <c r="AD13" s="13">
        <v>27.4654922</v>
      </c>
      <c r="AE13" s="34">
        <f t="shared" si="11"/>
        <v>30.1774111</v>
      </c>
      <c r="AF13" s="13">
        <v>25.4661732</v>
      </c>
      <c r="AG13" s="13">
        <v>20.193069999999999</v>
      </c>
      <c r="AH13" s="34">
        <f t="shared" si="12"/>
        <v>22.829621599999999</v>
      </c>
      <c r="AI13" s="33"/>
      <c r="AJ13" s="13">
        <f t="shared" si="20"/>
        <v>2023</v>
      </c>
      <c r="AK13" s="27">
        <f t="shared" si="13"/>
        <v>36.699999999999996</v>
      </c>
      <c r="AL13" s="35">
        <f t="shared" si="14"/>
        <v>0.99976519735106995</v>
      </c>
      <c r="AM13" s="27">
        <f t="shared" si="15"/>
        <v>32.225000000000001</v>
      </c>
      <c r="AN13" s="35">
        <f t="shared" si="16"/>
        <v>1.0006723004599549</v>
      </c>
      <c r="AO13" s="33"/>
      <c r="AP13" s="13">
        <f t="shared" si="21"/>
        <v>2023</v>
      </c>
      <c r="AQ13" s="27">
        <f t="shared" si="5"/>
        <v>45.005941874999998</v>
      </c>
      <c r="AR13" s="35">
        <f t="shared" si="6"/>
        <v>1</v>
      </c>
      <c r="AS13" s="27">
        <f t="shared" si="17"/>
        <v>40.43592734166667</v>
      </c>
      <c r="AT13" s="35">
        <f t="shared" si="7"/>
        <v>1</v>
      </c>
      <c r="AU13" s="33"/>
      <c r="AV13" s="13">
        <f t="shared" si="22"/>
        <v>2023</v>
      </c>
      <c r="AW13" s="27">
        <f t="shared" si="18"/>
        <v>30.150968474999999</v>
      </c>
      <c r="AX13" s="35">
        <f t="shared" si="8"/>
        <v>1</v>
      </c>
      <c r="AY13" s="27">
        <f t="shared" si="19"/>
        <v>24.496947774999995</v>
      </c>
      <c r="AZ13" s="35">
        <f t="shared" si="9"/>
        <v>1</v>
      </c>
      <c r="BA13" s="33"/>
    </row>
    <row r="14" spans="1:53" x14ac:dyDescent="0.25">
      <c r="A14" s="13">
        <v>2024</v>
      </c>
      <c r="B14" s="28">
        <v>40.345407142857141</v>
      </c>
      <c r="C14" s="14">
        <v>36.083084415584416</v>
      </c>
      <c r="D14" s="29">
        <f t="shared" si="1"/>
        <v>38.214245779220775</v>
      </c>
      <c r="E14" s="30">
        <v>48.411414974999992</v>
      </c>
      <c r="F14" s="30">
        <v>43.561501179166669</v>
      </c>
      <c r="G14" s="29">
        <f t="shared" si="2"/>
        <v>45.986458077083327</v>
      </c>
      <c r="H14" s="31">
        <v>31.360549066666664</v>
      </c>
      <c r="I14" s="32">
        <v>25.78298363333333</v>
      </c>
      <c r="J14" s="29">
        <f t="shared" si="3"/>
        <v>28.571766349999997</v>
      </c>
      <c r="W14" s="33"/>
      <c r="X14" s="13">
        <f t="shared" si="4"/>
        <v>2018</v>
      </c>
      <c r="Y14" s="26">
        <v>43282</v>
      </c>
      <c r="Z14" s="13">
        <v>41.765070000000001</v>
      </c>
      <c r="AA14" s="13">
        <v>27.483070000000001</v>
      </c>
      <c r="AB14" s="34">
        <f t="shared" si="10"/>
        <v>34.624070000000003</v>
      </c>
      <c r="AC14" s="13">
        <v>41.765070000000001</v>
      </c>
      <c r="AD14" s="13">
        <v>32.768230000000003</v>
      </c>
      <c r="AE14" s="34">
        <f t="shared" si="11"/>
        <v>37.266649999999998</v>
      </c>
      <c r="AF14" s="13">
        <v>28.4153366</v>
      </c>
      <c r="AG14" s="13">
        <v>25.100748100000001</v>
      </c>
      <c r="AH14" s="34">
        <f t="shared" si="12"/>
        <v>26.75804235</v>
      </c>
      <c r="AI14" s="33"/>
      <c r="AJ14" s="13">
        <f t="shared" si="20"/>
        <v>2024</v>
      </c>
      <c r="AK14" s="27">
        <f t="shared" si="13"/>
        <v>40.343456666666668</v>
      </c>
      <c r="AL14" s="35">
        <f t="shared" si="14"/>
        <v>0.99995165555812671</v>
      </c>
      <c r="AM14" s="27">
        <f t="shared" si="15"/>
        <v>36.087550833333331</v>
      </c>
      <c r="AN14" s="35">
        <f t="shared" si="16"/>
        <v>1.0001237814843509</v>
      </c>
      <c r="AO14" s="33"/>
      <c r="AP14" s="13">
        <f t="shared" si="21"/>
        <v>2024</v>
      </c>
      <c r="AQ14" s="27">
        <f t="shared" si="5"/>
        <v>48.411414974999992</v>
      </c>
      <c r="AR14" s="35">
        <f t="shared" si="6"/>
        <v>1</v>
      </c>
      <c r="AS14" s="27">
        <f t="shared" si="17"/>
        <v>43.561501179166669</v>
      </c>
      <c r="AT14" s="35">
        <f t="shared" si="7"/>
        <v>1</v>
      </c>
      <c r="AU14" s="33"/>
      <c r="AV14" s="13">
        <f t="shared" si="22"/>
        <v>2024</v>
      </c>
      <c r="AW14" s="27">
        <f t="shared" si="18"/>
        <v>31.360549066666664</v>
      </c>
      <c r="AX14" s="35">
        <f t="shared" si="8"/>
        <v>1</v>
      </c>
      <c r="AY14" s="27">
        <f t="shared" si="19"/>
        <v>25.78298363333333</v>
      </c>
      <c r="AZ14" s="35">
        <f t="shared" si="9"/>
        <v>1</v>
      </c>
      <c r="BA14" s="33"/>
    </row>
    <row r="15" spans="1:53" x14ac:dyDescent="0.25">
      <c r="A15" s="13">
        <v>2025</v>
      </c>
      <c r="B15" s="28">
        <v>44.098666449511398</v>
      </c>
      <c r="C15" s="14">
        <v>40.114050162866448</v>
      </c>
      <c r="D15" s="29">
        <f t="shared" si="1"/>
        <v>42.106358306188923</v>
      </c>
      <c r="E15" s="30">
        <v>51.816888075000001</v>
      </c>
      <c r="F15" s="30">
        <v>46.687075016666661</v>
      </c>
      <c r="G15" s="29">
        <f t="shared" si="2"/>
        <v>49.251981545833331</v>
      </c>
      <c r="H15" s="31">
        <v>33.153689716666662</v>
      </c>
      <c r="I15" s="32">
        <v>27.329180050000002</v>
      </c>
      <c r="J15" s="29">
        <f t="shared" si="3"/>
        <v>30.241434883333334</v>
      </c>
      <c r="W15" s="33"/>
      <c r="X15" s="13">
        <f t="shared" si="4"/>
        <v>2018</v>
      </c>
      <c r="Y15" s="26">
        <v>43313</v>
      </c>
      <c r="Z15" s="13">
        <v>41.270969999999998</v>
      </c>
      <c r="AA15" s="13">
        <v>32.15363</v>
      </c>
      <c r="AB15" s="34">
        <f t="shared" si="10"/>
        <v>36.712299999999999</v>
      </c>
      <c r="AC15" s="13">
        <v>41.270969999999998</v>
      </c>
      <c r="AD15" s="13">
        <v>34.270084400000002</v>
      </c>
      <c r="AE15" s="34">
        <f t="shared" si="11"/>
        <v>37.770527200000004</v>
      </c>
      <c r="AF15" s="13">
        <v>29.223759999999999</v>
      </c>
      <c r="AG15" s="13">
        <v>26.092866900000001</v>
      </c>
      <c r="AH15" s="34">
        <f t="shared" si="12"/>
        <v>27.658313450000001</v>
      </c>
      <c r="AI15" s="33"/>
      <c r="AJ15" s="13">
        <f t="shared" si="20"/>
        <v>2025</v>
      </c>
      <c r="AK15" s="27">
        <f t="shared" si="13"/>
        <v>44.094184999999989</v>
      </c>
      <c r="AL15" s="35">
        <f t="shared" si="14"/>
        <v>0.9998983767566636</v>
      </c>
      <c r="AM15" s="27">
        <f t="shared" si="15"/>
        <v>40.133450833333335</v>
      </c>
      <c r="AN15" s="35">
        <f t="shared" si="16"/>
        <v>1.0004836377874615</v>
      </c>
      <c r="AO15" s="33"/>
      <c r="AP15" s="13">
        <f t="shared" si="21"/>
        <v>2025</v>
      </c>
      <c r="AQ15" s="27">
        <f t="shared" si="5"/>
        <v>51.816888075000001</v>
      </c>
      <c r="AR15" s="35">
        <f t="shared" si="6"/>
        <v>1</v>
      </c>
      <c r="AS15" s="27">
        <f t="shared" si="17"/>
        <v>46.687075016666661</v>
      </c>
      <c r="AT15" s="35">
        <f t="shared" si="7"/>
        <v>1</v>
      </c>
      <c r="AU15" s="33"/>
      <c r="AV15" s="13">
        <f t="shared" si="22"/>
        <v>2025</v>
      </c>
      <c r="AW15" s="27">
        <f t="shared" si="18"/>
        <v>33.153689716666662</v>
      </c>
      <c r="AX15" s="35">
        <f t="shared" si="8"/>
        <v>1</v>
      </c>
      <c r="AY15" s="27">
        <f t="shared" si="19"/>
        <v>27.329180050000002</v>
      </c>
      <c r="AZ15" s="35">
        <f t="shared" si="9"/>
        <v>1</v>
      </c>
      <c r="BA15" s="33"/>
    </row>
    <row r="16" spans="1:53" x14ac:dyDescent="0.25">
      <c r="A16" s="13">
        <v>2026</v>
      </c>
      <c r="B16" s="28">
        <v>45.930215309446254</v>
      </c>
      <c r="C16" s="14">
        <v>41.634409446254068</v>
      </c>
      <c r="D16" s="29">
        <f t="shared" si="1"/>
        <v>43.782312377850161</v>
      </c>
      <c r="E16" s="30">
        <v>54.915219083333334</v>
      </c>
      <c r="F16" s="30">
        <v>48.653393141666669</v>
      </c>
      <c r="G16" s="29">
        <f t="shared" si="2"/>
        <v>51.784306112500005</v>
      </c>
      <c r="H16" s="31">
        <v>35.234044041666664</v>
      </c>
      <c r="I16" s="32">
        <v>28.730716175000001</v>
      </c>
      <c r="J16" s="29">
        <f t="shared" si="3"/>
        <v>31.982380108333331</v>
      </c>
      <c r="W16" s="33"/>
      <c r="X16" s="13">
        <f t="shared" si="4"/>
        <v>2018</v>
      </c>
      <c r="Y16" s="26">
        <v>43344</v>
      </c>
      <c r="Z16" s="13">
        <v>32.042369999999998</v>
      </c>
      <c r="AA16" s="13">
        <v>26.974630000000001</v>
      </c>
      <c r="AB16" s="34">
        <f t="shared" si="10"/>
        <v>29.508499999999998</v>
      </c>
      <c r="AC16" s="13">
        <v>36.596670000000003</v>
      </c>
      <c r="AD16" s="13">
        <v>34.638755799999998</v>
      </c>
      <c r="AE16" s="34">
        <f t="shared" si="11"/>
        <v>35.617712900000001</v>
      </c>
      <c r="AF16" s="13">
        <v>28.7626019</v>
      </c>
      <c r="AG16" s="13">
        <v>25.9111862</v>
      </c>
      <c r="AH16" s="34">
        <f t="shared" si="12"/>
        <v>27.336894049999998</v>
      </c>
      <c r="AI16" s="33"/>
      <c r="AJ16" s="13">
        <f t="shared" si="20"/>
        <v>2026</v>
      </c>
      <c r="AK16" s="27">
        <f t="shared" si="13"/>
        <v>45.895275833333329</v>
      </c>
      <c r="AL16" s="35">
        <f t="shared" si="14"/>
        <v>0.99923929213313012</v>
      </c>
      <c r="AM16" s="27">
        <f t="shared" si="15"/>
        <v>41.631992500000003</v>
      </c>
      <c r="AN16" s="35">
        <f t="shared" si="16"/>
        <v>0.99994194834786387</v>
      </c>
      <c r="AO16" s="33"/>
      <c r="AP16" s="13">
        <f t="shared" si="21"/>
        <v>2026</v>
      </c>
      <c r="AQ16" s="27">
        <f t="shared" si="5"/>
        <v>54.915219083333334</v>
      </c>
      <c r="AR16" s="35">
        <f t="shared" si="6"/>
        <v>1</v>
      </c>
      <c r="AS16" s="27">
        <f t="shared" si="17"/>
        <v>48.653393141666669</v>
      </c>
      <c r="AT16" s="35">
        <f t="shared" si="7"/>
        <v>1</v>
      </c>
      <c r="AU16" s="33"/>
      <c r="AV16" s="13">
        <f t="shared" si="22"/>
        <v>2026</v>
      </c>
      <c r="AW16" s="27">
        <f t="shared" si="18"/>
        <v>35.234044041666664</v>
      </c>
      <c r="AX16" s="35">
        <f t="shared" si="8"/>
        <v>1</v>
      </c>
      <c r="AY16" s="27">
        <f t="shared" si="19"/>
        <v>28.730716175000001</v>
      </c>
      <c r="AZ16" s="35">
        <f t="shared" si="9"/>
        <v>1</v>
      </c>
      <c r="BA16" s="33"/>
    </row>
    <row r="17" spans="1:53" x14ac:dyDescent="0.25">
      <c r="A17" s="13">
        <v>2027</v>
      </c>
      <c r="B17" s="28">
        <v>45.314349837133541</v>
      </c>
      <c r="C17" s="14">
        <v>44.335141368078183</v>
      </c>
      <c r="D17" s="29">
        <f t="shared" si="1"/>
        <v>44.824745602605859</v>
      </c>
      <c r="E17" s="30">
        <v>57.112506716666665</v>
      </c>
      <c r="F17" s="30">
        <v>53.88430284166666</v>
      </c>
      <c r="G17" s="29">
        <f t="shared" si="2"/>
        <v>55.498404779166663</v>
      </c>
      <c r="H17" s="31">
        <v>33.921878016666675</v>
      </c>
      <c r="I17" s="32">
        <v>30.920688500000001</v>
      </c>
      <c r="J17" s="29">
        <f t="shared" si="3"/>
        <v>32.421283258333339</v>
      </c>
      <c r="W17" s="33"/>
      <c r="X17" s="13">
        <f t="shared" si="4"/>
        <v>2018</v>
      </c>
      <c r="Y17" s="26">
        <v>43374</v>
      </c>
      <c r="Z17" s="13">
        <v>26.003730000000001</v>
      </c>
      <c r="AA17" s="13">
        <v>23.845929999999999</v>
      </c>
      <c r="AB17" s="34">
        <f t="shared" si="10"/>
        <v>24.92483</v>
      </c>
      <c r="AC17" s="13">
        <v>34.8860435</v>
      </c>
      <c r="AD17" s="13">
        <v>32.165126800000003</v>
      </c>
      <c r="AE17" s="34">
        <f t="shared" si="11"/>
        <v>33.525585149999998</v>
      </c>
      <c r="AF17" s="13">
        <v>26.003730000000001</v>
      </c>
      <c r="AG17" s="13">
        <v>23.845929999999999</v>
      </c>
      <c r="AH17" s="34">
        <f t="shared" si="12"/>
        <v>24.92483</v>
      </c>
      <c r="AI17" s="33"/>
      <c r="AJ17" s="13">
        <f t="shared" si="20"/>
        <v>2027</v>
      </c>
      <c r="AK17" s="27">
        <f t="shared" si="13"/>
        <v>45.294731666666657</v>
      </c>
      <c r="AL17" s="35">
        <f t="shared" si="14"/>
        <v>0.99956706494659209</v>
      </c>
      <c r="AM17" s="27">
        <f t="shared" si="15"/>
        <v>44.352376666666665</v>
      </c>
      <c r="AN17" s="35">
        <f t="shared" si="16"/>
        <v>1.0003887502792737</v>
      </c>
      <c r="AO17" s="33"/>
      <c r="AP17" s="13">
        <f t="shared" si="21"/>
        <v>2027</v>
      </c>
      <c r="AQ17" s="27">
        <f t="shared" si="5"/>
        <v>57.112506716666665</v>
      </c>
      <c r="AR17" s="35">
        <f t="shared" si="6"/>
        <v>1</v>
      </c>
      <c r="AS17" s="27">
        <f t="shared" si="17"/>
        <v>53.88430284166666</v>
      </c>
      <c r="AT17" s="35">
        <f t="shared" si="7"/>
        <v>1</v>
      </c>
      <c r="AU17" s="33"/>
      <c r="AV17" s="13">
        <f t="shared" si="22"/>
        <v>2027</v>
      </c>
      <c r="AW17" s="27">
        <f t="shared" si="18"/>
        <v>33.921878016666675</v>
      </c>
      <c r="AX17" s="35">
        <f t="shared" si="8"/>
        <v>1</v>
      </c>
      <c r="AY17" s="27">
        <f t="shared" si="19"/>
        <v>30.920688500000001</v>
      </c>
      <c r="AZ17" s="35">
        <f t="shared" si="9"/>
        <v>1</v>
      </c>
      <c r="BA17" s="33"/>
    </row>
    <row r="18" spans="1:53" x14ac:dyDescent="0.25">
      <c r="A18" s="13">
        <v>2028</v>
      </c>
      <c r="B18" s="28">
        <v>46.695817915309441</v>
      </c>
      <c r="C18" s="14">
        <v>46.640654397394144</v>
      </c>
      <c r="D18" s="29">
        <f t="shared" si="1"/>
        <v>46.668236156351796</v>
      </c>
      <c r="E18" s="30">
        <v>60.889899766666666</v>
      </c>
      <c r="F18" s="30">
        <v>58.045248991666661</v>
      </c>
      <c r="G18" s="29">
        <f t="shared" si="2"/>
        <v>59.467574379166663</v>
      </c>
      <c r="H18" s="31">
        <v>35.26486538333333</v>
      </c>
      <c r="I18" s="32">
        <v>32.611741125000002</v>
      </c>
      <c r="J18" s="29">
        <f t="shared" si="3"/>
        <v>33.938303254166669</v>
      </c>
      <c r="W18" s="33"/>
      <c r="X18" s="13">
        <f t="shared" si="4"/>
        <v>2018</v>
      </c>
      <c r="Y18" s="26">
        <v>43405</v>
      </c>
      <c r="Z18" s="13">
        <v>24.584099999999999</v>
      </c>
      <c r="AA18" s="13">
        <v>23.92773</v>
      </c>
      <c r="AB18" s="34">
        <f t="shared" si="10"/>
        <v>24.255915000000002</v>
      </c>
      <c r="AC18" s="13">
        <v>35.93318</v>
      </c>
      <c r="AD18" s="13">
        <v>33.108783699999996</v>
      </c>
      <c r="AE18" s="34">
        <f t="shared" si="11"/>
        <v>34.520981849999998</v>
      </c>
      <c r="AF18" s="13">
        <v>24.584099999999999</v>
      </c>
      <c r="AG18" s="13">
        <v>23.92773</v>
      </c>
      <c r="AH18" s="34">
        <f t="shared" si="12"/>
        <v>24.255915000000002</v>
      </c>
      <c r="AI18" s="33"/>
      <c r="AJ18" s="13">
        <f t="shared" si="20"/>
        <v>2028</v>
      </c>
      <c r="AK18" s="27">
        <f t="shared" si="13"/>
        <v>46.681440000000002</v>
      </c>
      <c r="AL18" s="35">
        <f t="shared" si="14"/>
        <v>0.99969209415422355</v>
      </c>
      <c r="AM18" s="27">
        <f t="shared" si="15"/>
        <v>46.660434166666668</v>
      </c>
      <c r="AN18" s="35">
        <f t="shared" si="16"/>
        <v>1.000424088588123</v>
      </c>
      <c r="AO18" s="33"/>
      <c r="AP18" s="13">
        <f t="shared" si="21"/>
        <v>2028</v>
      </c>
      <c r="AQ18" s="27">
        <f t="shared" si="5"/>
        <v>60.889899766666666</v>
      </c>
      <c r="AR18" s="35">
        <f t="shared" si="6"/>
        <v>1</v>
      </c>
      <c r="AS18" s="27">
        <f t="shared" si="17"/>
        <v>58.045248991666661</v>
      </c>
      <c r="AT18" s="35">
        <f t="shared" si="7"/>
        <v>1</v>
      </c>
      <c r="AU18" s="33"/>
      <c r="AV18" s="13">
        <f t="shared" si="22"/>
        <v>2028</v>
      </c>
      <c r="AW18" s="27">
        <f t="shared" si="18"/>
        <v>35.26486538333333</v>
      </c>
      <c r="AX18" s="35">
        <f t="shared" si="8"/>
        <v>1</v>
      </c>
      <c r="AY18" s="27">
        <f t="shared" si="19"/>
        <v>32.611741125000002</v>
      </c>
      <c r="AZ18" s="35">
        <f t="shared" si="9"/>
        <v>1</v>
      </c>
      <c r="BA18" s="33"/>
    </row>
    <row r="19" spans="1:53" x14ac:dyDescent="0.25">
      <c r="A19" s="13">
        <v>2029</v>
      </c>
      <c r="B19" s="28">
        <v>49.090075244299676</v>
      </c>
      <c r="C19" s="14">
        <v>49.399425081433229</v>
      </c>
      <c r="D19" s="29">
        <f t="shared" si="1"/>
        <v>49.244750162866453</v>
      </c>
      <c r="E19" s="30">
        <v>66.212449183333334</v>
      </c>
      <c r="F19" s="30">
        <v>63.1662307</v>
      </c>
      <c r="G19" s="29">
        <f t="shared" si="2"/>
        <v>64.689339941666674</v>
      </c>
      <c r="H19" s="31">
        <v>36.300513358333333</v>
      </c>
      <c r="I19" s="32">
        <v>34.09695511666667</v>
      </c>
      <c r="J19" s="29">
        <f t="shared" si="3"/>
        <v>35.198734237500005</v>
      </c>
      <c r="W19" s="33"/>
      <c r="X19" s="13">
        <f t="shared" si="4"/>
        <v>2018</v>
      </c>
      <c r="Y19" s="26">
        <v>43435</v>
      </c>
      <c r="Z19" s="13">
        <v>26.77197</v>
      </c>
      <c r="AA19" s="13">
        <v>29.704799999999999</v>
      </c>
      <c r="AB19" s="34">
        <f t="shared" si="10"/>
        <v>28.238385000000001</v>
      </c>
      <c r="AC19" s="13">
        <v>36.293990000000001</v>
      </c>
      <c r="AD19" s="13">
        <v>33.23019</v>
      </c>
      <c r="AE19" s="34">
        <f t="shared" si="11"/>
        <v>34.762090000000001</v>
      </c>
      <c r="AF19" s="13">
        <v>26.77197</v>
      </c>
      <c r="AG19" s="13">
        <v>24.9639454</v>
      </c>
      <c r="AH19" s="34">
        <f t="shared" si="12"/>
        <v>25.867957699999998</v>
      </c>
      <c r="AI19" s="33"/>
      <c r="AJ19" s="13">
        <f t="shared" si="20"/>
        <v>2029</v>
      </c>
      <c r="AK19" s="27">
        <f t="shared" si="13"/>
        <v>49.112841666666675</v>
      </c>
      <c r="AL19" s="35">
        <f t="shared" si="14"/>
        <v>1.0004637683330837</v>
      </c>
      <c r="AM19" s="27">
        <f t="shared" si="15"/>
        <v>49.443014166666664</v>
      </c>
      <c r="AN19" s="35">
        <f t="shared" si="16"/>
        <v>1.0008823804155935</v>
      </c>
      <c r="AO19" s="33"/>
      <c r="AP19" s="13">
        <f t="shared" si="21"/>
        <v>2029</v>
      </c>
      <c r="AQ19" s="27">
        <f t="shared" si="5"/>
        <v>66.212449183333334</v>
      </c>
      <c r="AR19" s="35">
        <f t="shared" si="6"/>
        <v>1</v>
      </c>
      <c r="AS19" s="27">
        <f t="shared" si="17"/>
        <v>63.1662307</v>
      </c>
      <c r="AT19" s="35">
        <f t="shared" si="7"/>
        <v>1</v>
      </c>
      <c r="AU19" s="33"/>
      <c r="AV19" s="13">
        <f t="shared" si="22"/>
        <v>2029</v>
      </c>
      <c r="AW19" s="27">
        <f t="shared" si="18"/>
        <v>36.300513358333333</v>
      </c>
      <c r="AX19" s="35">
        <f t="shared" si="8"/>
        <v>1</v>
      </c>
      <c r="AY19" s="27">
        <f t="shared" si="19"/>
        <v>34.09695511666667</v>
      </c>
      <c r="AZ19" s="35">
        <f t="shared" si="9"/>
        <v>1</v>
      </c>
      <c r="BA19" s="33"/>
    </row>
    <row r="20" spans="1:53" x14ac:dyDescent="0.25">
      <c r="A20" s="13">
        <v>2030</v>
      </c>
      <c r="B20" s="28">
        <v>51.404342345276874</v>
      </c>
      <c r="C20" s="14">
        <v>51.048297719869709</v>
      </c>
      <c r="D20" s="29">
        <f t="shared" si="1"/>
        <v>51.226320032573291</v>
      </c>
      <c r="E20" s="30">
        <v>70.1352385</v>
      </c>
      <c r="F20" s="30">
        <v>67.48974126666667</v>
      </c>
      <c r="G20" s="29">
        <f t="shared" si="2"/>
        <v>68.812489883333342</v>
      </c>
      <c r="H20" s="31">
        <v>37.615107674999997</v>
      </c>
      <c r="I20" s="32">
        <v>35.558273866666667</v>
      </c>
      <c r="J20" s="29">
        <f t="shared" si="3"/>
        <v>36.586690770833329</v>
      </c>
      <c r="W20" s="33"/>
      <c r="X20" s="13">
        <f t="shared" si="4"/>
        <v>2019</v>
      </c>
      <c r="Y20" s="26">
        <v>43466</v>
      </c>
      <c r="Z20" s="13">
        <v>28.725249999999999</v>
      </c>
      <c r="AA20" s="13">
        <v>29.346399999999999</v>
      </c>
      <c r="AB20" s="34">
        <f t="shared" si="10"/>
        <v>29.035824999999999</v>
      </c>
      <c r="AC20" s="13">
        <v>39.509619999999998</v>
      </c>
      <c r="AD20" s="13">
        <v>36.6062546</v>
      </c>
      <c r="AE20" s="34">
        <f t="shared" si="11"/>
        <v>38.057937299999999</v>
      </c>
      <c r="AF20" s="13">
        <v>28.000087700000002</v>
      </c>
      <c r="AG20" s="13">
        <v>24.413175599999999</v>
      </c>
      <c r="AH20" s="34">
        <f t="shared" si="12"/>
        <v>26.206631649999999</v>
      </c>
      <c r="AI20" s="33"/>
      <c r="AJ20" s="13">
        <f t="shared" si="20"/>
        <v>2030</v>
      </c>
      <c r="AK20" s="27">
        <f t="shared" si="13"/>
        <v>51.387233333333342</v>
      </c>
      <c r="AL20" s="35">
        <f t="shared" si="14"/>
        <v>0.99966716796358146</v>
      </c>
      <c r="AM20" s="27">
        <f t="shared" si="15"/>
        <v>51.04548166666666</v>
      </c>
      <c r="AN20" s="35">
        <f t="shared" si="16"/>
        <v>0.99994483551207713</v>
      </c>
      <c r="AO20" s="33"/>
      <c r="AP20" s="13">
        <f t="shared" si="21"/>
        <v>2030</v>
      </c>
      <c r="AQ20" s="27">
        <f t="shared" si="5"/>
        <v>70.1352385</v>
      </c>
      <c r="AR20" s="35">
        <f t="shared" si="6"/>
        <v>1</v>
      </c>
      <c r="AS20" s="27">
        <f t="shared" si="17"/>
        <v>67.48974126666667</v>
      </c>
      <c r="AT20" s="35">
        <f t="shared" si="7"/>
        <v>1</v>
      </c>
      <c r="AU20" s="33"/>
      <c r="AV20" s="13">
        <f t="shared" si="22"/>
        <v>2030</v>
      </c>
      <c r="AW20" s="27">
        <f t="shared" si="18"/>
        <v>37.615107674999997</v>
      </c>
      <c r="AX20" s="35">
        <f t="shared" si="8"/>
        <v>1</v>
      </c>
      <c r="AY20" s="27">
        <f t="shared" si="19"/>
        <v>35.558273866666667</v>
      </c>
      <c r="AZ20" s="35">
        <f t="shared" si="9"/>
        <v>1</v>
      </c>
      <c r="BA20" s="33"/>
    </row>
    <row r="21" spans="1:53" x14ac:dyDescent="0.25">
      <c r="A21" s="13">
        <v>2031</v>
      </c>
      <c r="B21" s="28">
        <v>53.590673786407763</v>
      </c>
      <c r="C21" s="14">
        <v>53.168960194174758</v>
      </c>
      <c r="D21" s="29">
        <f t="shared" si="1"/>
        <v>53.37981699029126</v>
      </c>
      <c r="E21" s="30">
        <v>72.936946441666677</v>
      </c>
      <c r="F21" s="30">
        <v>70.355094833333339</v>
      </c>
      <c r="G21" s="29">
        <f t="shared" si="2"/>
        <v>71.646020637500015</v>
      </c>
      <c r="H21" s="31">
        <v>38.930372533333326</v>
      </c>
      <c r="I21" s="32">
        <v>36.744679150000003</v>
      </c>
      <c r="J21" s="29">
        <f t="shared" si="3"/>
        <v>37.837525841666661</v>
      </c>
      <c r="W21" s="33"/>
      <c r="X21" s="13">
        <f t="shared" si="4"/>
        <v>2019</v>
      </c>
      <c r="Y21" s="26">
        <v>43497</v>
      </c>
      <c r="Z21" s="13">
        <v>27.9161</v>
      </c>
      <c r="AA21" s="13">
        <v>25.7743</v>
      </c>
      <c r="AB21" s="34">
        <f t="shared" si="10"/>
        <v>26.845199999999998</v>
      </c>
      <c r="AC21" s="13">
        <v>41.213024099999998</v>
      </c>
      <c r="AD21" s="13">
        <v>39.0240936</v>
      </c>
      <c r="AE21" s="34">
        <f t="shared" si="11"/>
        <v>40.118558849999999</v>
      </c>
      <c r="AF21" s="13">
        <v>27.9161</v>
      </c>
      <c r="AG21" s="13">
        <v>25.766923899999998</v>
      </c>
      <c r="AH21" s="34">
        <f t="shared" si="12"/>
        <v>26.841511949999997</v>
      </c>
      <c r="AI21" s="33"/>
      <c r="AJ21" s="13">
        <f t="shared" si="20"/>
        <v>2031</v>
      </c>
      <c r="AK21" s="27">
        <f t="shared" si="13"/>
        <v>53.582569166666673</v>
      </c>
      <c r="AL21" s="35">
        <f t="shared" si="14"/>
        <v>0.99984876809398981</v>
      </c>
      <c r="AM21" s="27">
        <f t="shared" si="15"/>
        <v>53.157481666666676</v>
      </c>
      <c r="AN21" s="35">
        <f t="shared" si="16"/>
        <v>0.99978411224394526</v>
      </c>
      <c r="AO21" s="33"/>
      <c r="AP21" s="13">
        <f t="shared" si="21"/>
        <v>2031</v>
      </c>
      <c r="AQ21" s="27">
        <f t="shared" si="5"/>
        <v>72.936946441666677</v>
      </c>
      <c r="AR21" s="35">
        <f t="shared" si="6"/>
        <v>1</v>
      </c>
      <c r="AS21" s="27">
        <f t="shared" si="17"/>
        <v>70.355094833333339</v>
      </c>
      <c r="AT21" s="35">
        <f t="shared" si="7"/>
        <v>1</v>
      </c>
      <c r="AU21" s="33"/>
      <c r="AV21" s="13">
        <f t="shared" si="22"/>
        <v>2031</v>
      </c>
      <c r="AW21" s="27">
        <f t="shared" si="18"/>
        <v>38.930372533333326</v>
      </c>
      <c r="AX21" s="35">
        <f t="shared" si="8"/>
        <v>1</v>
      </c>
      <c r="AY21" s="27">
        <f t="shared" si="19"/>
        <v>36.744679150000003</v>
      </c>
      <c r="AZ21" s="35">
        <f t="shared" si="9"/>
        <v>1</v>
      </c>
      <c r="BA21" s="33"/>
    </row>
    <row r="22" spans="1:53" x14ac:dyDescent="0.25">
      <c r="A22" s="13">
        <v>2032</v>
      </c>
      <c r="B22" s="28">
        <v>55.909207792207795</v>
      </c>
      <c r="C22" s="14">
        <v>55.281966558441567</v>
      </c>
      <c r="D22" s="29">
        <f t="shared" si="1"/>
        <v>55.595587175324681</v>
      </c>
      <c r="E22" s="30">
        <v>75.365360800000005</v>
      </c>
      <c r="F22" s="30">
        <v>72.74514465</v>
      </c>
      <c r="G22" s="29">
        <f t="shared" si="2"/>
        <v>74.055252725000003</v>
      </c>
      <c r="H22" s="31">
        <v>40.482726683333333</v>
      </c>
      <c r="I22" s="32">
        <v>38.086780999999995</v>
      </c>
      <c r="J22" s="29">
        <f t="shared" si="3"/>
        <v>39.284753841666664</v>
      </c>
      <c r="W22" s="33"/>
      <c r="X22" s="13">
        <f t="shared" si="4"/>
        <v>2019</v>
      </c>
      <c r="Y22" s="26">
        <v>43525</v>
      </c>
      <c r="Z22" s="13">
        <v>24.190750000000001</v>
      </c>
      <c r="AA22" s="13">
        <v>21.329000000000001</v>
      </c>
      <c r="AB22" s="34">
        <f t="shared" si="10"/>
        <v>22.759875000000001</v>
      </c>
      <c r="AC22" s="13">
        <v>37.111789999999999</v>
      </c>
      <c r="AD22" s="13">
        <v>34.462919999999997</v>
      </c>
      <c r="AE22" s="34">
        <f t="shared" si="11"/>
        <v>35.787354999999998</v>
      </c>
      <c r="AF22" s="13">
        <v>24.190750000000001</v>
      </c>
      <c r="AG22" s="13">
        <v>21.329000000000001</v>
      </c>
      <c r="AH22" s="34">
        <f t="shared" si="12"/>
        <v>22.759875000000001</v>
      </c>
      <c r="AI22" s="33"/>
      <c r="AJ22" s="13">
        <f t="shared" si="20"/>
        <v>2032</v>
      </c>
      <c r="AK22" s="27">
        <f t="shared" si="13"/>
        <v>55.899396666666668</v>
      </c>
      <c r="AL22" s="35">
        <f t="shared" si="14"/>
        <v>0.9998245168205997</v>
      </c>
      <c r="AM22" s="27">
        <f t="shared" si="15"/>
        <v>55.283164166666666</v>
      </c>
      <c r="AN22" s="35">
        <f t="shared" si="16"/>
        <v>1.0000216636328201</v>
      </c>
      <c r="AO22" s="33"/>
      <c r="AP22" s="13">
        <f t="shared" si="21"/>
        <v>2032</v>
      </c>
      <c r="AQ22" s="27">
        <f t="shared" si="5"/>
        <v>75.365360800000005</v>
      </c>
      <c r="AR22" s="35">
        <f t="shared" si="6"/>
        <v>1</v>
      </c>
      <c r="AS22" s="27">
        <f t="shared" si="17"/>
        <v>72.74514465</v>
      </c>
      <c r="AT22" s="35">
        <f t="shared" si="7"/>
        <v>1</v>
      </c>
      <c r="AU22" s="33"/>
      <c r="AV22" s="13">
        <f t="shared" si="22"/>
        <v>2032</v>
      </c>
      <c r="AW22" s="27">
        <f t="shared" si="18"/>
        <v>40.482726683333333</v>
      </c>
      <c r="AX22" s="35">
        <f t="shared" si="8"/>
        <v>1</v>
      </c>
      <c r="AY22" s="27">
        <f t="shared" si="19"/>
        <v>38.086780999999995</v>
      </c>
      <c r="AZ22" s="35">
        <f t="shared" si="9"/>
        <v>1</v>
      </c>
      <c r="BA22" s="33"/>
    </row>
    <row r="23" spans="1:53" x14ac:dyDescent="0.25">
      <c r="A23" s="13">
        <v>2033</v>
      </c>
      <c r="B23" s="28">
        <v>57.879205863192169</v>
      </c>
      <c r="C23" s="14">
        <v>57.931453745928344</v>
      </c>
      <c r="D23" s="29">
        <f t="shared" si="1"/>
        <v>57.905329804560253</v>
      </c>
      <c r="E23" s="30">
        <v>78.42492413333332</v>
      </c>
      <c r="F23" s="30">
        <v>76.012088016666681</v>
      </c>
      <c r="G23" s="29">
        <f t="shared" si="2"/>
        <v>77.218506074999993</v>
      </c>
      <c r="H23" s="31">
        <v>40.723341158333334</v>
      </c>
      <c r="I23" s="32">
        <v>38.679926116666664</v>
      </c>
      <c r="J23" s="29">
        <f t="shared" si="3"/>
        <v>39.701633637499995</v>
      </c>
      <c r="W23" s="33"/>
      <c r="X23" s="13">
        <f t="shared" si="4"/>
        <v>2019</v>
      </c>
      <c r="Y23" s="26">
        <v>43556</v>
      </c>
      <c r="Z23" s="13">
        <v>23.815000000000001</v>
      </c>
      <c r="AA23" s="13">
        <v>17.85295</v>
      </c>
      <c r="AB23" s="34">
        <f t="shared" si="10"/>
        <v>20.833975000000002</v>
      </c>
      <c r="AC23" s="13">
        <v>34.773925800000001</v>
      </c>
      <c r="AD23" s="13">
        <v>31.846588100000002</v>
      </c>
      <c r="AE23" s="34">
        <f t="shared" si="11"/>
        <v>33.310256950000003</v>
      </c>
      <c r="AF23" s="13">
        <v>23.815000000000001</v>
      </c>
      <c r="AG23" s="13">
        <v>17.85295</v>
      </c>
      <c r="AH23" s="34">
        <f t="shared" si="12"/>
        <v>20.833975000000002</v>
      </c>
      <c r="AI23" s="33"/>
      <c r="AJ23" s="13">
        <f t="shared" si="20"/>
        <v>2033</v>
      </c>
      <c r="AK23" s="27">
        <f t="shared" si="13"/>
        <v>57.836522500000001</v>
      </c>
      <c r="AL23" s="35">
        <f t="shared" si="14"/>
        <v>0.99926254407683035</v>
      </c>
      <c r="AM23" s="27">
        <f t="shared" si="15"/>
        <v>57.897111666666667</v>
      </c>
      <c r="AN23" s="35">
        <f t="shared" si="16"/>
        <v>0.99940719458875849</v>
      </c>
      <c r="AO23" s="33"/>
      <c r="AP23" s="13">
        <f t="shared" si="21"/>
        <v>2033</v>
      </c>
      <c r="AQ23" s="27">
        <f t="shared" si="5"/>
        <v>78.42492413333332</v>
      </c>
      <c r="AR23" s="35">
        <f t="shared" si="6"/>
        <v>1</v>
      </c>
      <c r="AS23" s="27">
        <f t="shared" si="17"/>
        <v>76.012088016666681</v>
      </c>
      <c r="AT23" s="35">
        <f t="shared" si="7"/>
        <v>1</v>
      </c>
      <c r="AU23" s="33"/>
      <c r="AV23" s="13">
        <f t="shared" si="22"/>
        <v>2033</v>
      </c>
      <c r="AW23" s="27">
        <f t="shared" si="18"/>
        <v>40.723341158333334</v>
      </c>
      <c r="AX23" s="35">
        <f t="shared" si="8"/>
        <v>1</v>
      </c>
      <c r="AY23" s="27">
        <f t="shared" si="19"/>
        <v>38.679926116666664</v>
      </c>
      <c r="AZ23" s="35">
        <f t="shared" si="9"/>
        <v>1</v>
      </c>
      <c r="BA23" s="33"/>
    </row>
    <row r="24" spans="1:53" x14ac:dyDescent="0.25">
      <c r="A24" s="13">
        <v>2034</v>
      </c>
      <c r="B24" s="30">
        <v>59.997350000000012</v>
      </c>
      <c r="C24" s="36">
        <v>60.565349999999988</v>
      </c>
      <c r="D24" s="29">
        <f t="shared" si="1"/>
        <v>60.281350000000003</v>
      </c>
      <c r="E24" s="30">
        <v>81.571752183333345</v>
      </c>
      <c r="F24" s="30">
        <v>79.648784966666668</v>
      </c>
      <c r="G24" s="29">
        <f t="shared" si="2"/>
        <v>80.610268575000006</v>
      </c>
      <c r="H24" s="31">
        <v>41.324864808333338</v>
      </c>
      <c r="I24" s="32">
        <v>39.906218574999997</v>
      </c>
      <c r="J24" s="29">
        <f t="shared" si="3"/>
        <v>40.615541691666664</v>
      </c>
      <c r="W24" s="33"/>
      <c r="X24" s="13">
        <f t="shared" si="4"/>
        <v>2019</v>
      </c>
      <c r="Y24" s="26">
        <v>43586</v>
      </c>
      <c r="Z24" s="13">
        <v>24.905750000000001</v>
      </c>
      <c r="AA24" s="13">
        <v>17.051449999999999</v>
      </c>
      <c r="AB24" s="34">
        <f t="shared" si="10"/>
        <v>20.9786</v>
      </c>
      <c r="AC24" s="13">
        <v>31.402585999999999</v>
      </c>
      <c r="AD24" s="13">
        <v>25.968906400000002</v>
      </c>
      <c r="AE24" s="34">
        <f t="shared" si="11"/>
        <v>28.685746200000001</v>
      </c>
      <c r="AF24" s="13">
        <v>23.790792499999998</v>
      </c>
      <c r="AG24" s="13">
        <v>15.989940000000001</v>
      </c>
      <c r="AH24" s="34">
        <f t="shared" si="12"/>
        <v>19.89036625</v>
      </c>
      <c r="AI24" s="33"/>
      <c r="AJ24" s="13">
        <f t="shared" si="20"/>
        <v>2034</v>
      </c>
      <c r="AK24" s="27">
        <f t="shared" si="13"/>
        <v>59.953830833333335</v>
      </c>
      <c r="AL24" s="35">
        <f t="shared" si="14"/>
        <v>0.99927464851919834</v>
      </c>
      <c r="AM24" s="27">
        <f t="shared" si="15"/>
        <v>60.573360833333332</v>
      </c>
      <c r="AN24" s="35">
        <f t="shared" si="16"/>
        <v>1.000132267597452</v>
      </c>
      <c r="AO24" s="33"/>
      <c r="AP24" s="13">
        <f t="shared" si="21"/>
        <v>2034</v>
      </c>
      <c r="AQ24" s="27">
        <f t="shared" si="5"/>
        <v>81.571752183333345</v>
      </c>
      <c r="AR24" s="35">
        <f t="shared" si="6"/>
        <v>1</v>
      </c>
      <c r="AS24" s="27">
        <f t="shared" si="17"/>
        <v>79.648784966666668</v>
      </c>
      <c r="AT24" s="35">
        <f t="shared" si="7"/>
        <v>1</v>
      </c>
      <c r="AU24" s="33"/>
      <c r="AV24" s="13">
        <f t="shared" si="22"/>
        <v>2034</v>
      </c>
      <c r="AW24" s="27">
        <f t="shared" si="18"/>
        <v>41.324864808333338</v>
      </c>
      <c r="AX24" s="35">
        <f t="shared" si="8"/>
        <v>1</v>
      </c>
      <c r="AY24" s="27">
        <f t="shared" si="19"/>
        <v>39.906218574999997</v>
      </c>
      <c r="AZ24" s="35">
        <f t="shared" si="9"/>
        <v>1</v>
      </c>
      <c r="BA24" s="33"/>
    </row>
    <row r="25" spans="1:53" x14ac:dyDescent="0.25">
      <c r="A25" s="13">
        <v>2035</v>
      </c>
      <c r="B25" s="30">
        <v>61.473335830618893</v>
      </c>
      <c r="C25" s="36">
        <v>62.522793485342028</v>
      </c>
      <c r="D25" s="29">
        <f t="shared" si="1"/>
        <v>61.998064657980464</v>
      </c>
      <c r="E25" s="30">
        <v>84.591955008333329</v>
      </c>
      <c r="F25" s="30">
        <v>83.163268408333337</v>
      </c>
      <c r="G25" s="29">
        <f t="shared" si="2"/>
        <v>83.877611708333333</v>
      </c>
      <c r="H25" s="31">
        <v>41.930797983333342</v>
      </c>
      <c r="I25" s="32">
        <v>41.220247333333333</v>
      </c>
      <c r="J25" s="29">
        <f t="shared" si="3"/>
        <v>41.575522658333341</v>
      </c>
      <c r="W25" s="33"/>
      <c r="X25" s="13">
        <f t="shared" si="4"/>
        <v>2019</v>
      </c>
      <c r="Y25" s="26">
        <v>43617</v>
      </c>
      <c r="Z25" s="13">
        <v>31.3001</v>
      </c>
      <c r="AA25" s="13">
        <v>17.313099999999999</v>
      </c>
      <c r="AB25" s="34">
        <f t="shared" si="10"/>
        <v>24.3066</v>
      </c>
      <c r="AC25" s="13">
        <v>33.4534454</v>
      </c>
      <c r="AD25" s="13">
        <v>29.775739999999999</v>
      </c>
      <c r="AE25" s="34">
        <f t="shared" si="11"/>
        <v>31.614592699999999</v>
      </c>
      <c r="AF25" s="13">
        <v>25.019554100000001</v>
      </c>
      <c r="AG25" s="13">
        <v>17.313099999999999</v>
      </c>
      <c r="AH25" s="34">
        <f t="shared" si="12"/>
        <v>21.16632705</v>
      </c>
      <c r="AI25" s="33"/>
      <c r="AJ25" s="13">
        <f t="shared" si="20"/>
        <v>2035</v>
      </c>
      <c r="AK25" s="27">
        <f t="shared" si="13"/>
        <v>61.49224916666666</v>
      </c>
      <c r="AL25" s="35">
        <f t="shared" si="14"/>
        <v>1.0003076673128635</v>
      </c>
      <c r="AM25" s="27">
        <f t="shared" si="15"/>
        <v>62.559690833333327</v>
      </c>
      <c r="AN25" s="35">
        <f t="shared" si="16"/>
        <v>1.0005901423454464</v>
      </c>
      <c r="AO25" s="33"/>
      <c r="AP25" s="13">
        <f t="shared" si="21"/>
        <v>2035</v>
      </c>
      <c r="AQ25" s="27">
        <f t="shared" si="5"/>
        <v>84.591955008333329</v>
      </c>
      <c r="AR25" s="35">
        <f t="shared" si="6"/>
        <v>1</v>
      </c>
      <c r="AS25" s="27">
        <f t="shared" si="17"/>
        <v>83.163268408333337</v>
      </c>
      <c r="AT25" s="35">
        <f t="shared" si="7"/>
        <v>1</v>
      </c>
      <c r="AU25" s="33"/>
      <c r="AV25" s="13">
        <f t="shared" si="22"/>
        <v>2035</v>
      </c>
      <c r="AW25" s="27">
        <f t="shared" si="18"/>
        <v>41.930797983333342</v>
      </c>
      <c r="AX25" s="35">
        <f t="shared" si="8"/>
        <v>1</v>
      </c>
      <c r="AY25" s="27">
        <f t="shared" si="19"/>
        <v>41.220247333333333</v>
      </c>
      <c r="AZ25" s="35">
        <f t="shared" si="9"/>
        <v>1</v>
      </c>
      <c r="BA25" s="33"/>
    </row>
    <row r="26" spans="1:53" x14ac:dyDescent="0.25">
      <c r="A26" s="13">
        <v>2036</v>
      </c>
      <c r="B26" s="30">
        <v>64.659925000000001</v>
      </c>
      <c r="C26" s="36">
        <v>66.248466558441564</v>
      </c>
      <c r="D26" s="29">
        <f t="shared" si="1"/>
        <v>65.454195779220782</v>
      </c>
      <c r="E26" s="30">
        <v>88.30997288333333</v>
      </c>
      <c r="F26" s="30">
        <v>87.732752033333327</v>
      </c>
      <c r="G26" s="29">
        <f t="shared" si="2"/>
        <v>88.021362458333329</v>
      </c>
      <c r="H26" s="31">
        <v>42.285904741666663</v>
      </c>
      <c r="I26" s="32">
        <v>42.373942308333326</v>
      </c>
      <c r="J26" s="29">
        <f t="shared" si="3"/>
        <v>42.329923524999998</v>
      </c>
      <c r="W26" s="33"/>
      <c r="X26" s="13">
        <f t="shared" si="4"/>
        <v>2019</v>
      </c>
      <c r="Y26" s="26">
        <v>43647</v>
      </c>
      <c r="Z26" s="13">
        <v>40.284550000000003</v>
      </c>
      <c r="AA26" s="13">
        <v>27.916699999999999</v>
      </c>
      <c r="AB26" s="34">
        <f t="shared" si="10"/>
        <v>34.100625000000001</v>
      </c>
      <c r="AC26" s="13">
        <v>40.284550000000003</v>
      </c>
      <c r="AD26" s="13">
        <v>35.293300000000002</v>
      </c>
      <c r="AE26" s="34">
        <f t="shared" si="11"/>
        <v>37.788925000000006</v>
      </c>
      <c r="AF26" s="13">
        <v>28.069202400000002</v>
      </c>
      <c r="AG26" s="13">
        <v>24.320705400000001</v>
      </c>
      <c r="AH26" s="34">
        <f t="shared" si="12"/>
        <v>26.194953900000002</v>
      </c>
      <c r="AI26" s="33"/>
      <c r="AK26" s="27"/>
      <c r="AL26" s="27"/>
      <c r="AM26" s="27"/>
      <c r="AN26" s="27"/>
      <c r="AO26" s="33"/>
      <c r="AQ26" s="27"/>
      <c r="AR26" s="27"/>
      <c r="AS26" s="27"/>
      <c r="AT26" s="27"/>
      <c r="AU26" s="33"/>
      <c r="AW26" s="27"/>
      <c r="AX26" s="27"/>
      <c r="AY26" s="27"/>
      <c r="AZ26" s="27"/>
      <c r="BA26" s="33"/>
    </row>
    <row r="27" spans="1:53" x14ac:dyDescent="0.25">
      <c r="A27" s="13">
        <v>2037</v>
      </c>
      <c r="B27" s="37">
        <v>66.685685342019553</v>
      </c>
      <c r="C27" s="38">
        <v>68.494446905537458</v>
      </c>
      <c r="D27" s="39">
        <f t="shared" si="1"/>
        <v>67.590066123778513</v>
      </c>
      <c r="E27" s="37">
        <v>90.117665416666668</v>
      </c>
      <c r="F27" s="37">
        <v>90.573178433333325</v>
      </c>
      <c r="G27" s="39">
        <f t="shared" si="2"/>
        <v>90.345421924999997</v>
      </c>
      <c r="H27" s="40">
        <v>43.319624750000003</v>
      </c>
      <c r="I27" s="41">
        <v>44.02045711666667</v>
      </c>
      <c r="J27" s="39">
        <f t="shared" si="3"/>
        <v>43.67004093333334</v>
      </c>
      <c r="W27" s="33"/>
      <c r="X27" s="13">
        <f t="shared" si="4"/>
        <v>2019</v>
      </c>
      <c r="Y27" s="26">
        <v>43678</v>
      </c>
      <c r="Z27" s="13">
        <v>39.927549999999997</v>
      </c>
      <c r="AA27" s="13">
        <v>31.719550000000002</v>
      </c>
      <c r="AB27" s="34">
        <f t="shared" si="10"/>
        <v>35.823549999999997</v>
      </c>
      <c r="AC27" s="13">
        <v>40.427555099999999</v>
      </c>
      <c r="AD27" s="13">
        <v>37.449207299999998</v>
      </c>
      <c r="AE27" s="34">
        <f t="shared" si="11"/>
        <v>38.938381199999995</v>
      </c>
      <c r="AF27" s="13">
        <v>28.5965557</v>
      </c>
      <c r="AG27" s="13">
        <v>25.0062046</v>
      </c>
      <c r="AH27" s="34">
        <f t="shared" si="12"/>
        <v>26.80138015</v>
      </c>
      <c r="AI27" s="33"/>
      <c r="AK27" s="27"/>
      <c r="AL27" s="27"/>
      <c r="AM27" s="27"/>
      <c r="AN27" s="27"/>
      <c r="AO27" s="33"/>
      <c r="AQ27" s="27"/>
      <c r="AR27" s="27"/>
      <c r="AS27" s="27"/>
      <c r="AT27" s="27"/>
      <c r="AU27" s="33"/>
      <c r="AW27" s="27"/>
      <c r="AX27" s="27"/>
      <c r="AY27" s="27"/>
      <c r="AZ27" s="27"/>
      <c r="BA27" s="33"/>
    </row>
    <row r="28" spans="1:53" x14ac:dyDescent="0.25">
      <c r="W28" s="33"/>
      <c r="X28" s="13">
        <f t="shared" si="4"/>
        <v>2019</v>
      </c>
      <c r="Y28" s="26">
        <v>43709</v>
      </c>
      <c r="Z28" s="13">
        <v>31.96245</v>
      </c>
      <c r="AA28" s="13">
        <v>28.40015</v>
      </c>
      <c r="AB28" s="34">
        <f t="shared" si="10"/>
        <v>30.1813</v>
      </c>
      <c r="AC28" s="13">
        <v>40.507724799999998</v>
      </c>
      <c r="AD28" s="13">
        <v>38.204329999999999</v>
      </c>
      <c r="AE28" s="34">
        <f t="shared" si="11"/>
        <v>39.356027400000002</v>
      </c>
      <c r="AF28" s="13">
        <v>28.5259857</v>
      </c>
      <c r="AG28" s="13">
        <v>25.417657899999998</v>
      </c>
      <c r="AH28" s="34">
        <f t="shared" si="12"/>
        <v>26.971821800000001</v>
      </c>
      <c r="AI28" s="33"/>
      <c r="AK28" s="27"/>
      <c r="AL28" s="27"/>
      <c r="AM28" s="27"/>
      <c r="AN28" s="27"/>
      <c r="AO28" s="33"/>
      <c r="AQ28" s="27"/>
      <c r="AR28" s="27"/>
      <c r="AS28" s="27"/>
      <c r="AT28" s="27"/>
      <c r="AU28" s="33"/>
      <c r="AW28" s="27"/>
      <c r="AX28" s="27"/>
      <c r="AY28" s="27"/>
      <c r="AZ28" s="27"/>
      <c r="BA28" s="33"/>
    </row>
    <row r="29" spans="1:53" x14ac:dyDescent="0.25">
      <c r="B29" s="42">
        <f t="shared" ref="B29:J29" si="23">B8</f>
        <v>29.005234527687296</v>
      </c>
      <c r="C29" s="42">
        <f t="shared" si="23"/>
        <v>24.51353908794788</v>
      </c>
      <c r="D29" s="42">
        <f t="shared" si="23"/>
        <v>26.759386807817588</v>
      </c>
      <c r="E29" s="42">
        <f t="shared" si="23"/>
        <v>35.848676866666665</v>
      </c>
      <c r="F29" s="42">
        <f t="shared" si="23"/>
        <v>31.801761241666664</v>
      </c>
      <c r="G29" s="42">
        <f t="shared" si="23"/>
        <v>33.825219054166666</v>
      </c>
      <c r="H29" s="42">
        <f t="shared" si="23"/>
        <v>25.985033474999994</v>
      </c>
      <c r="I29" s="42">
        <f t="shared" si="23"/>
        <v>23.070773466666669</v>
      </c>
      <c r="J29" s="42">
        <f t="shared" si="23"/>
        <v>24.52790347083333</v>
      </c>
      <c r="W29" s="33"/>
      <c r="X29" s="13">
        <f t="shared" si="4"/>
        <v>2019</v>
      </c>
      <c r="Y29" s="26">
        <v>43739</v>
      </c>
      <c r="Z29" s="13">
        <v>26.74145</v>
      </c>
      <c r="AA29" s="13">
        <v>23.337050000000001</v>
      </c>
      <c r="AB29" s="34">
        <f t="shared" si="10"/>
        <v>25.039250000000003</v>
      </c>
      <c r="AC29" s="13">
        <v>38.19032</v>
      </c>
      <c r="AD29" s="13">
        <v>35.891693099999998</v>
      </c>
      <c r="AE29" s="34">
        <f t="shared" si="11"/>
        <v>37.041006549999999</v>
      </c>
      <c r="AF29" s="13">
        <v>26.7369652</v>
      </c>
      <c r="AG29" s="13">
        <v>23.247703600000001</v>
      </c>
      <c r="AH29" s="34">
        <f t="shared" si="12"/>
        <v>24.992334400000001</v>
      </c>
      <c r="AI29" s="33"/>
      <c r="AK29" s="27"/>
      <c r="AL29" s="27"/>
      <c r="AM29" s="27"/>
      <c r="AN29" s="27"/>
      <c r="AO29" s="33"/>
      <c r="AQ29" s="27"/>
      <c r="AR29" s="27"/>
      <c r="AS29" s="27"/>
      <c r="AT29" s="27"/>
      <c r="AU29" s="33"/>
      <c r="AW29" s="27"/>
      <c r="AX29" s="27"/>
      <c r="AY29" s="27"/>
      <c r="AZ29" s="27"/>
      <c r="BA29" s="33"/>
    </row>
    <row r="30" spans="1:53" x14ac:dyDescent="0.25">
      <c r="B30" s="27">
        <f t="shared" ref="B30:J30" si="24">B27</f>
        <v>66.685685342019553</v>
      </c>
      <c r="C30" s="27">
        <f t="shared" si="24"/>
        <v>68.494446905537458</v>
      </c>
      <c r="D30" s="27">
        <f t="shared" si="24"/>
        <v>67.590066123778513</v>
      </c>
      <c r="E30" s="27">
        <f t="shared" si="24"/>
        <v>90.117665416666668</v>
      </c>
      <c r="F30" s="27">
        <f t="shared" si="24"/>
        <v>90.573178433333325</v>
      </c>
      <c r="G30" s="27">
        <f t="shared" si="24"/>
        <v>90.345421924999997</v>
      </c>
      <c r="H30" s="27">
        <f t="shared" si="24"/>
        <v>43.319624750000003</v>
      </c>
      <c r="I30" s="27">
        <f t="shared" si="24"/>
        <v>44.02045711666667</v>
      </c>
      <c r="J30" s="27">
        <f t="shared" si="24"/>
        <v>43.67004093333334</v>
      </c>
      <c r="W30" s="33"/>
      <c r="X30" s="13">
        <f t="shared" si="4"/>
        <v>2019</v>
      </c>
      <c r="Y30" s="26">
        <v>43770</v>
      </c>
      <c r="Z30" s="13">
        <v>26.0822</v>
      </c>
      <c r="AA30" s="13">
        <v>25.209800000000001</v>
      </c>
      <c r="AB30" s="34">
        <f t="shared" si="10"/>
        <v>25.646000000000001</v>
      </c>
      <c r="AC30" s="13">
        <v>41.0735435</v>
      </c>
      <c r="AD30" s="13">
        <v>37.942577399999998</v>
      </c>
      <c r="AE30" s="34">
        <f t="shared" si="11"/>
        <v>39.508060450000002</v>
      </c>
      <c r="AF30" s="13">
        <v>26.0822</v>
      </c>
      <c r="AG30" s="13">
        <v>24.913360000000001</v>
      </c>
      <c r="AH30" s="34">
        <f t="shared" si="12"/>
        <v>25.497779999999999</v>
      </c>
      <c r="AI30" s="33"/>
      <c r="AK30" s="27"/>
      <c r="AL30" s="27"/>
      <c r="AM30" s="27"/>
      <c r="AN30" s="27"/>
      <c r="AO30" s="33"/>
      <c r="AQ30" s="27"/>
      <c r="AR30" s="27"/>
      <c r="AS30" s="27"/>
      <c r="AT30" s="27"/>
      <c r="AU30" s="33"/>
      <c r="AW30" s="27"/>
      <c r="AX30" s="27"/>
      <c r="AY30" s="27"/>
      <c r="AZ30" s="27"/>
      <c r="BA30" s="33"/>
    </row>
    <row r="31" spans="1:53" x14ac:dyDescent="0.25">
      <c r="B31" s="42">
        <f t="shared" ref="B31:J31" si="25">SUM(B8:B27)</f>
        <v>940.49747200586035</v>
      </c>
      <c r="C31" s="42">
        <f t="shared" si="25"/>
        <v>901.16035020326296</v>
      </c>
      <c r="D31" s="42">
        <f t="shared" si="25"/>
        <v>920.82891110456148</v>
      </c>
      <c r="E31" s="42">
        <f t="shared" si="25"/>
        <v>1220.3474976083332</v>
      </c>
      <c r="F31" s="42">
        <f t="shared" si="25"/>
        <v>1156.2998318041668</v>
      </c>
      <c r="G31" s="42">
        <f t="shared" si="25"/>
        <v>1188.3236647062499</v>
      </c>
      <c r="H31" s="42">
        <f t="shared" si="25"/>
        <v>697.25652294999998</v>
      </c>
      <c r="I31" s="42">
        <f t="shared" si="25"/>
        <v>633.92971266666655</v>
      </c>
      <c r="J31" s="42">
        <f t="shared" si="25"/>
        <v>665.59311780833332</v>
      </c>
      <c r="W31" s="33"/>
      <c r="X31" s="13">
        <f t="shared" si="4"/>
        <v>2019</v>
      </c>
      <c r="Y31" s="26">
        <v>43800</v>
      </c>
      <c r="Z31" s="13">
        <v>29.601050000000001</v>
      </c>
      <c r="AA31" s="13">
        <v>30.50375</v>
      </c>
      <c r="AB31" s="34">
        <f t="shared" si="10"/>
        <v>30.052399999999999</v>
      </c>
      <c r="AC31" s="13">
        <v>41.392353100000001</v>
      </c>
      <c r="AD31" s="13">
        <v>38.1473236</v>
      </c>
      <c r="AE31" s="34">
        <f t="shared" si="11"/>
        <v>39.769838350000001</v>
      </c>
      <c r="AF31" s="13">
        <v>28.8084679</v>
      </c>
      <c r="AG31" s="13">
        <v>25.215717300000001</v>
      </c>
      <c r="AH31" s="34">
        <f t="shared" si="12"/>
        <v>27.012092600000003</v>
      </c>
      <c r="AI31" s="33"/>
      <c r="AK31" s="27"/>
      <c r="AL31" s="27"/>
      <c r="AM31" s="27"/>
      <c r="AN31" s="27"/>
      <c r="AO31" s="33"/>
      <c r="AQ31" s="27"/>
      <c r="AR31" s="27"/>
      <c r="AS31" s="27"/>
      <c r="AT31" s="27"/>
      <c r="AU31" s="33"/>
      <c r="AW31" s="27"/>
      <c r="AX31" s="27"/>
      <c r="AY31" s="27"/>
      <c r="AZ31" s="27"/>
      <c r="BA31" s="33"/>
    </row>
    <row r="32" spans="1:53" x14ac:dyDescent="0.25">
      <c r="W32" s="33"/>
      <c r="X32" s="13">
        <f t="shared" si="4"/>
        <v>2020</v>
      </c>
      <c r="Y32" s="26">
        <v>43831</v>
      </c>
      <c r="Z32" s="13">
        <v>30.529199999999999</v>
      </c>
      <c r="AA32" s="13">
        <v>32.567149999999998</v>
      </c>
      <c r="AB32" s="34">
        <f t="shared" si="10"/>
        <v>31.548175000000001</v>
      </c>
      <c r="AC32" s="13">
        <v>41.848873099999999</v>
      </c>
      <c r="AD32" s="13">
        <v>38.292064699999997</v>
      </c>
      <c r="AE32" s="34">
        <f t="shared" si="11"/>
        <v>40.070468899999995</v>
      </c>
      <c r="AF32" s="13">
        <v>29.084896100000002</v>
      </c>
      <c r="AG32" s="13">
        <v>25.2439556</v>
      </c>
      <c r="AH32" s="34">
        <f t="shared" si="12"/>
        <v>27.164425850000001</v>
      </c>
      <c r="AI32" s="33"/>
      <c r="AK32" s="27"/>
      <c r="AL32" s="27"/>
      <c r="AM32" s="27"/>
      <c r="AN32" s="27"/>
      <c r="AO32" s="33"/>
      <c r="AQ32" s="27"/>
      <c r="AR32" s="27"/>
      <c r="AS32" s="27"/>
      <c r="AT32" s="27"/>
      <c r="AU32" s="33"/>
      <c r="AW32" s="27"/>
      <c r="AX32" s="27"/>
      <c r="AY32" s="27"/>
      <c r="AZ32" s="27"/>
      <c r="BA32" s="33"/>
    </row>
    <row r="33" spans="23:53" x14ac:dyDescent="0.25">
      <c r="W33" s="33"/>
      <c r="X33" s="13">
        <f t="shared" si="4"/>
        <v>2020</v>
      </c>
      <c r="Y33" s="26">
        <v>43862</v>
      </c>
      <c r="Z33" s="13">
        <v>29.730650000000001</v>
      </c>
      <c r="AA33" s="13">
        <v>27.627849999999999</v>
      </c>
      <c r="AB33" s="34">
        <f t="shared" si="10"/>
        <v>28.67925</v>
      </c>
      <c r="AC33" s="13">
        <v>42.132339999999999</v>
      </c>
      <c r="AD33" s="13">
        <v>39.436109999999999</v>
      </c>
      <c r="AE33" s="34">
        <f t="shared" si="11"/>
        <v>40.784224999999999</v>
      </c>
      <c r="AF33" s="13">
        <v>29.387668600000001</v>
      </c>
      <c r="AG33" s="13">
        <v>25.721942899999998</v>
      </c>
      <c r="AH33" s="34">
        <f t="shared" si="12"/>
        <v>27.55480575</v>
      </c>
      <c r="AI33" s="33"/>
      <c r="AK33" s="27"/>
      <c r="AL33" s="27"/>
      <c r="AM33" s="27"/>
      <c r="AN33" s="27"/>
      <c r="AO33" s="33"/>
      <c r="AQ33" s="27"/>
      <c r="AR33" s="27"/>
      <c r="AS33" s="27"/>
      <c r="AT33" s="27"/>
      <c r="AU33" s="33"/>
      <c r="AW33" s="27"/>
      <c r="AX33" s="27"/>
      <c r="AY33" s="27"/>
      <c r="AZ33" s="27"/>
      <c r="BA33" s="33"/>
    </row>
    <row r="34" spans="23:53" x14ac:dyDescent="0.25">
      <c r="W34" s="33"/>
      <c r="X34" s="13">
        <f t="shared" si="4"/>
        <v>2020</v>
      </c>
      <c r="Y34" s="26">
        <v>43891</v>
      </c>
      <c r="Z34" s="13">
        <v>26.261399999999998</v>
      </c>
      <c r="AA34" s="13">
        <v>22.819099999999999</v>
      </c>
      <c r="AB34" s="34">
        <f t="shared" si="10"/>
        <v>24.54025</v>
      </c>
      <c r="AC34" s="13">
        <v>39.089103700000003</v>
      </c>
      <c r="AD34" s="13">
        <v>35.298622100000003</v>
      </c>
      <c r="AE34" s="34">
        <f t="shared" si="11"/>
        <v>37.193862899999999</v>
      </c>
      <c r="AF34" s="13">
        <v>26.261399999999998</v>
      </c>
      <c r="AG34" s="13">
        <v>22.819099999999999</v>
      </c>
      <c r="AH34" s="34">
        <f t="shared" si="12"/>
        <v>24.54025</v>
      </c>
      <c r="AI34" s="33"/>
      <c r="AK34" s="27"/>
      <c r="AL34" s="27"/>
      <c r="AM34" s="27"/>
      <c r="AN34" s="27"/>
      <c r="AO34" s="33"/>
      <c r="AQ34" s="27"/>
      <c r="AR34" s="27"/>
      <c r="AS34" s="27"/>
      <c r="AT34" s="27"/>
      <c r="AU34" s="33"/>
      <c r="AW34" s="27"/>
      <c r="AX34" s="27"/>
      <c r="AY34" s="27"/>
      <c r="AZ34" s="27"/>
      <c r="BA34" s="33"/>
    </row>
    <row r="35" spans="23:53" x14ac:dyDescent="0.25">
      <c r="W35" s="15"/>
      <c r="X35" s="13">
        <f t="shared" si="4"/>
        <v>2020</v>
      </c>
      <c r="Y35" s="26">
        <v>43922</v>
      </c>
      <c r="Z35" s="13">
        <v>25.665700000000001</v>
      </c>
      <c r="AA35" s="13">
        <v>20.533550000000002</v>
      </c>
      <c r="AB35" s="34">
        <f t="shared" si="10"/>
        <v>23.099625000000003</v>
      </c>
      <c r="AC35" s="13">
        <v>35.363500000000002</v>
      </c>
      <c r="AD35" s="13">
        <v>32.17201</v>
      </c>
      <c r="AE35" s="34">
        <f t="shared" si="11"/>
        <v>33.767755000000001</v>
      </c>
      <c r="AF35" s="13">
        <v>25.665700000000001</v>
      </c>
      <c r="AG35" s="13">
        <v>20.533550000000002</v>
      </c>
      <c r="AH35" s="34">
        <f t="shared" si="12"/>
        <v>23.099625000000003</v>
      </c>
      <c r="AI35" s="15"/>
      <c r="AK35" s="27"/>
      <c r="AL35" s="27"/>
      <c r="AM35" s="27"/>
      <c r="AN35" s="27"/>
      <c r="AO35" s="15"/>
      <c r="AQ35" s="27"/>
      <c r="AR35" s="27"/>
      <c r="AS35" s="27"/>
      <c r="AT35" s="27"/>
      <c r="AU35" s="15"/>
      <c r="AW35" s="27"/>
      <c r="AX35" s="27"/>
      <c r="AY35" s="27"/>
      <c r="AZ35" s="27"/>
      <c r="BA35" s="15"/>
    </row>
    <row r="36" spans="23:53" x14ac:dyDescent="0.25">
      <c r="W36" s="15"/>
      <c r="X36" s="13">
        <f t="shared" si="4"/>
        <v>2020</v>
      </c>
      <c r="Y36" s="26">
        <v>43952</v>
      </c>
      <c r="Z36" s="13">
        <v>26.864350000000002</v>
      </c>
      <c r="AA36" s="13">
        <v>19.714849999999998</v>
      </c>
      <c r="AB36" s="34">
        <f t="shared" si="10"/>
        <v>23.2896</v>
      </c>
      <c r="AC36" s="13">
        <v>32.652169999999998</v>
      </c>
      <c r="AD36" s="13">
        <v>26.640703200000001</v>
      </c>
      <c r="AE36" s="34">
        <f t="shared" si="11"/>
        <v>29.646436600000001</v>
      </c>
      <c r="AF36" s="13">
        <v>24.105081599999998</v>
      </c>
      <c r="AG36" s="13">
        <v>15.9604692</v>
      </c>
      <c r="AH36" s="34">
        <f t="shared" si="12"/>
        <v>20.032775399999998</v>
      </c>
      <c r="AI36" s="15"/>
      <c r="AK36" s="27"/>
      <c r="AL36" s="27"/>
      <c r="AM36" s="27"/>
      <c r="AN36" s="27"/>
      <c r="AO36" s="15"/>
      <c r="AQ36" s="27"/>
      <c r="AR36" s="27"/>
      <c r="AS36" s="27"/>
      <c r="AT36" s="27"/>
      <c r="AU36" s="15"/>
      <c r="AW36" s="27"/>
      <c r="AX36" s="27"/>
      <c r="AY36" s="27"/>
      <c r="AZ36" s="27"/>
      <c r="BA36" s="15"/>
    </row>
    <row r="37" spans="23:53" x14ac:dyDescent="0.25">
      <c r="W37" s="15"/>
      <c r="X37" s="13">
        <f t="shared" si="4"/>
        <v>2020</v>
      </c>
      <c r="Y37" s="26">
        <v>43983</v>
      </c>
      <c r="Z37" s="13">
        <v>31.432849999999998</v>
      </c>
      <c r="AA37" s="13">
        <v>19.979800000000001</v>
      </c>
      <c r="AB37" s="34">
        <f t="shared" si="10"/>
        <v>25.706325</v>
      </c>
      <c r="AC37" s="13">
        <v>34.285514800000001</v>
      </c>
      <c r="AD37" s="13">
        <v>30.190803500000001</v>
      </c>
      <c r="AE37" s="34">
        <f t="shared" si="11"/>
        <v>32.238159150000001</v>
      </c>
      <c r="AF37" s="13">
        <v>25.584516499999999</v>
      </c>
      <c r="AG37" s="13">
        <v>19.979800000000001</v>
      </c>
      <c r="AH37" s="34">
        <f t="shared" si="12"/>
        <v>22.782158250000002</v>
      </c>
      <c r="AI37" s="15"/>
      <c r="AK37" s="27"/>
      <c r="AL37" s="27"/>
      <c r="AM37" s="27"/>
      <c r="AN37" s="27"/>
      <c r="AO37" s="15"/>
      <c r="AQ37" s="27"/>
      <c r="AR37" s="27"/>
      <c r="AS37" s="27"/>
      <c r="AT37" s="27"/>
      <c r="AU37" s="15"/>
      <c r="AW37" s="27"/>
      <c r="AX37" s="27"/>
      <c r="AY37" s="27"/>
      <c r="AZ37" s="27"/>
      <c r="BA37" s="15"/>
    </row>
    <row r="38" spans="23:53" x14ac:dyDescent="0.25">
      <c r="W38" s="15"/>
      <c r="X38" s="13">
        <f t="shared" si="4"/>
        <v>2020</v>
      </c>
      <c r="Y38" s="26">
        <v>44013</v>
      </c>
      <c r="Z38" s="13">
        <v>42.26755</v>
      </c>
      <c r="AA38" s="13">
        <v>28.087350000000001</v>
      </c>
      <c r="AB38" s="34">
        <f t="shared" si="10"/>
        <v>35.17745</v>
      </c>
      <c r="AC38" s="13">
        <v>42.26755</v>
      </c>
      <c r="AD38" s="13">
        <v>34.719097099999999</v>
      </c>
      <c r="AE38" s="34">
        <f t="shared" si="11"/>
        <v>38.493323549999999</v>
      </c>
      <c r="AF38" s="13">
        <v>28.479894600000002</v>
      </c>
      <c r="AG38" s="13">
        <v>24.270841600000001</v>
      </c>
      <c r="AH38" s="34">
        <f t="shared" si="12"/>
        <v>26.375368100000003</v>
      </c>
      <c r="AI38" s="15"/>
      <c r="AK38" s="27"/>
      <c r="AL38" s="27"/>
      <c r="AM38" s="27"/>
      <c r="AN38" s="27"/>
      <c r="AO38" s="15"/>
      <c r="AQ38" s="27"/>
      <c r="AR38" s="27"/>
      <c r="AS38" s="27"/>
      <c r="AT38" s="27"/>
      <c r="AU38" s="15"/>
      <c r="AW38" s="27"/>
      <c r="AX38" s="27"/>
      <c r="AY38" s="27"/>
      <c r="AZ38" s="27"/>
      <c r="BA38" s="15"/>
    </row>
    <row r="39" spans="23:53" x14ac:dyDescent="0.25">
      <c r="W39" s="15"/>
      <c r="X39" s="13">
        <f t="shared" si="4"/>
        <v>2020</v>
      </c>
      <c r="Y39" s="26">
        <v>44044</v>
      </c>
      <c r="Z39" s="13">
        <v>41.143799999999999</v>
      </c>
      <c r="AA39" s="13">
        <v>32.094250000000002</v>
      </c>
      <c r="AB39" s="34">
        <f t="shared" si="10"/>
        <v>36.619025000000001</v>
      </c>
      <c r="AC39" s="13">
        <v>41.143799999999999</v>
      </c>
      <c r="AD39" s="13">
        <v>35.566307100000003</v>
      </c>
      <c r="AE39" s="34">
        <f t="shared" si="11"/>
        <v>38.355053550000001</v>
      </c>
      <c r="AF39" s="13">
        <v>28.767055500000001</v>
      </c>
      <c r="AG39" s="13">
        <v>24.4043961</v>
      </c>
      <c r="AH39" s="34">
        <f t="shared" si="12"/>
        <v>26.585725799999999</v>
      </c>
      <c r="AI39" s="15"/>
      <c r="AK39" s="27"/>
      <c r="AL39" s="27"/>
      <c r="AM39" s="27"/>
      <c r="AN39" s="27"/>
      <c r="AO39" s="15"/>
      <c r="AQ39" s="27"/>
      <c r="AR39" s="27"/>
      <c r="AS39" s="27"/>
      <c r="AT39" s="27"/>
      <c r="AU39" s="15"/>
      <c r="AW39" s="27"/>
      <c r="AX39" s="27"/>
      <c r="AY39" s="27"/>
      <c r="AZ39" s="27"/>
      <c r="BA39" s="15"/>
    </row>
    <row r="40" spans="23:53" x14ac:dyDescent="0.25">
      <c r="W40" s="15"/>
      <c r="X40" s="13">
        <f t="shared" si="4"/>
        <v>2020</v>
      </c>
      <c r="Y40" s="26">
        <v>44075</v>
      </c>
      <c r="Z40" s="13">
        <v>33.479300000000002</v>
      </c>
      <c r="AA40" s="13">
        <v>28.47925</v>
      </c>
      <c r="AB40" s="34">
        <f t="shared" si="10"/>
        <v>30.979275000000001</v>
      </c>
      <c r="AC40" s="13">
        <v>39.192214999999997</v>
      </c>
      <c r="AD40" s="13">
        <v>36.628120000000003</v>
      </c>
      <c r="AE40" s="34">
        <f t="shared" si="11"/>
        <v>37.9101675</v>
      </c>
      <c r="AF40" s="13">
        <v>27.071400000000001</v>
      </c>
      <c r="AG40" s="13">
        <v>23.573198300000001</v>
      </c>
      <c r="AH40" s="34">
        <f t="shared" si="12"/>
        <v>25.322299149999999</v>
      </c>
      <c r="AI40" s="15"/>
      <c r="AK40" s="27"/>
      <c r="AL40" s="27"/>
      <c r="AM40" s="27"/>
      <c r="AN40" s="27"/>
      <c r="AO40" s="15"/>
      <c r="AQ40" s="27"/>
      <c r="AR40" s="27"/>
      <c r="AS40" s="27"/>
      <c r="AT40" s="27"/>
      <c r="AU40" s="15"/>
      <c r="AW40" s="27"/>
      <c r="AX40" s="27"/>
      <c r="AY40" s="27"/>
      <c r="AZ40" s="27"/>
      <c r="BA40" s="15"/>
    </row>
    <row r="41" spans="23:53" x14ac:dyDescent="0.25">
      <c r="W41" s="15"/>
      <c r="X41" s="13">
        <f t="shared" si="4"/>
        <v>2020</v>
      </c>
      <c r="Y41" s="26">
        <v>44105</v>
      </c>
      <c r="Z41" s="13">
        <v>30.53285</v>
      </c>
      <c r="AA41" s="13">
        <v>25.614699999999999</v>
      </c>
      <c r="AB41" s="34">
        <f t="shared" si="10"/>
        <v>28.073774999999998</v>
      </c>
      <c r="AC41" s="13">
        <v>37.018729999999998</v>
      </c>
      <c r="AD41" s="13">
        <v>34.124065399999999</v>
      </c>
      <c r="AE41" s="34">
        <f t="shared" si="11"/>
        <v>35.571397699999999</v>
      </c>
      <c r="AF41" s="13">
        <v>25.607477200000002</v>
      </c>
      <c r="AG41" s="13">
        <v>21.761620000000001</v>
      </c>
      <c r="AH41" s="34">
        <f t="shared" si="12"/>
        <v>23.684548599999999</v>
      </c>
      <c r="AI41" s="15"/>
      <c r="AK41" s="27"/>
      <c r="AL41" s="27"/>
      <c r="AM41" s="27"/>
      <c r="AN41" s="27"/>
      <c r="AO41" s="15"/>
      <c r="AQ41" s="27"/>
      <c r="AR41" s="27"/>
      <c r="AS41" s="27"/>
      <c r="AT41" s="27"/>
      <c r="AU41" s="15"/>
      <c r="AW41" s="27"/>
      <c r="AX41" s="27"/>
      <c r="AY41" s="27"/>
      <c r="AZ41" s="27"/>
      <c r="BA41" s="15"/>
    </row>
    <row r="42" spans="23:53" x14ac:dyDescent="0.25">
      <c r="W42" s="15"/>
      <c r="X42" s="13">
        <f t="shared" si="4"/>
        <v>2020</v>
      </c>
      <c r="Y42" s="26">
        <v>44136</v>
      </c>
      <c r="Z42" s="13">
        <v>30.232250000000001</v>
      </c>
      <c r="AA42" s="13">
        <v>27.664650000000002</v>
      </c>
      <c r="AB42" s="34">
        <f t="shared" si="10"/>
        <v>28.948450000000001</v>
      </c>
      <c r="AC42" s="13">
        <v>41.315190000000001</v>
      </c>
      <c r="AD42" s="13">
        <v>37.707970000000003</v>
      </c>
      <c r="AE42" s="34">
        <f t="shared" si="11"/>
        <v>39.511580000000002</v>
      </c>
      <c r="AF42" s="13">
        <v>28.397646000000002</v>
      </c>
      <c r="AG42" s="13">
        <v>24.520792</v>
      </c>
      <c r="AH42" s="34">
        <f t="shared" si="12"/>
        <v>26.459219000000001</v>
      </c>
      <c r="AI42" s="15"/>
      <c r="AK42" s="27"/>
      <c r="AL42" s="27"/>
      <c r="AM42" s="27"/>
      <c r="AN42" s="27"/>
      <c r="AO42" s="15"/>
      <c r="AQ42" s="27"/>
      <c r="AR42" s="27"/>
      <c r="AS42" s="27"/>
      <c r="AT42" s="27"/>
      <c r="AU42" s="15"/>
      <c r="AW42" s="27"/>
      <c r="AX42" s="27"/>
      <c r="AY42" s="27"/>
      <c r="AZ42" s="27"/>
      <c r="BA42" s="15"/>
    </row>
    <row r="43" spans="23:53" x14ac:dyDescent="0.25">
      <c r="W43" s="15"/>
      <c r="X43" s="13">
        <f t="shared" si="4"/>
        <v>2020</v>
      </c>
      <c r="Y43" s="26">
        <v>44166</v>
      </c>
      <c r="Z43" s="13">
        <v>33.924700000000001</v>
      </c>
      <c r="AA43" s="13">
        <v>33.5595</v>
      </c>
      <c r="AB43" s="34">
        <f t="shared" si="10"/>
        <v>33.742100000000001</v>
      </c>
      <c r="AC43" s="13">
        <v>42.425212899999998</v>
      </c>
      <c r="AD43" s="13">
        <v>38.4169731</v>
      </c>
      <c r="AE43" s="34">
        <f t="shared" si="11"/>
        <v>40.421092999999999</v>
      </c>
      <c r="AF43" s="13">
        <v>28.962034200000002</v>
      </c>
      <c r="AG43" s="13">
        <v>24.755277599999999</v>
      </c>
      <c r="AH43" s="34">
        <f t="shared" si="12"/>
        <v>26.858655900000002</v>
      </c>
      <c r="AI43" s="15"/>
      <c r="AK43" s="27"/>
      <c r="AL43" s="27"/>
      <c r="AM43" s="27"/>
      <c r="AN43" s="27"/>
      <c r="AO43" s="15"/>
      <c r="AQ43" s="27"/>
      <c r="AR43" s="27"/>
      <c r="AS43" s="27"/>
      <c r="AT43" s="27"/>
      <c r="AU43" s="15"/>
      <c r="AW43" s="27"/>
      <c r="AX43" s="27"/>
      <c r="AY43" s="27"/>
      <c r="AZ43" s="27"/>
      <c r="BA43" s="15"/>
    </row>
    <row r="44" spans="23:53" x14ac:dyDescent="0.25">
      <c r="W44" s="15"/>
      <c r="X44" s="13">
        <f t="shared" si="4"/>
        <v>2021</v>
      </c>
      <c r="Y44" s="26">
        <v>44197</v>
      </c>
      <c r="Z44" s="13">
        <v>34.403599999999997</v>
      </c>
      <c r="AA44" s="13">
        <v>35.649149999999999</v>
      </c>
      <c r="AB44" s="34">
        <f t="shared" si="10"/>
        <v>35.026375000000002</v>
      </c>
      <c r="AC44" s="13">
        <v>41.993827799999998</v>
      </c>
      <c r="AD44" s="13">
        <v>38.24541</v>
      </c>
      <c r="AE44" s="34">
        <f t="shared" si="11"/>
        <v>40.119618899999999</v>
      </c>
      <c r="AF44" s="13">
        <v>28.494689999999999</v>
      </c>
      <c r="AG44" s="13">
        <v>24.0322189</v>
      </c>
      <c r="AH44" s="34">
        <f t="shared" si="12"/>
        <v>26.263454449999998</v>
      </c>
      <c r="AI44" s="15"/>
      <c r="AK44" s="27"/>
      <c r="AL44" s="27"/>
      <c r="AM44" s="27"/>
      <c r="AN44" s="27"/>
      <c r="AO44" s="15"/>
      <c r="AQ44" s="27"/>
      <c r="AR44" s="27"/>
      <c r="AS44" s="27"/>
      <c r="AT44" s="27"/>
      <c r="AU44" s="15"/>
      <c r="AW44" s="27"/>
      <c r="AX44" s="27"/>
      <c r="AY44" s="27"/>
      <c r="AZ44" s="27"/>
      <c r="BA44" s="15"/>
    </row>
    <row r="45" spans="23:53" x14ac:dyDescent="0.25">
      <c r="W45" s="15"/>
      <c r="X45" s="13">
        <f t="shared" si="4"/>
        <v>2021</v>
      </c>
      <c r="Y45" s="26">
        <v>44228</v>
      </c>
      <c r="Z45" s="13">
        <v>33.754800000000003</v>
      </c>
      <c r="AA45" s="13">
        <v>30.065349999999999</v>
      </c>
      <c r="AB45" s="34">
        <f t="shared" si="10"/>
        <v>31.910074999999999</v>
      </c>
      <c r="AC45" s="13">
        <v>42.915016199999997</v>
      </c>
      <c r="AD45" s="13">
        <v>39.342129999999997</v>
      </c>
      <c r="AE45" s="34">
        <f t="shared" si="11"/>
        <v>41.128573099999997</v>
      </c>
      <c r="AF45" s="13">
        <v>29.292560000000002</v>
      </c>
      <c r="AG45" s="13">
        <v>25.180561099999998</v>
      </c>
      <c r="AH45" s="34">
        <f t="shared" si="12"/>
        <v>27.23656055</v>
      </c>
      <c r="AI45" s="15"/>
      <c r="AK45" s="27"/>
      <c r="AL45" s="27"/>
      <c r="AM45" s="27"/>
      <c r="AN45" s="27"/>
      <c r="AO45" s="15"/>
      <c r="AQ45" s="27"/>
      <c r="AR45" s="27"/>
      <c r="AS45" s="27"/>
      <c r="AT45" s="27"/>
      <c r="AU45" s="15"/>
      <c r="AW45" s="27"/>
      <c r="AX45" s="27"/>
      <c r="AY45" s="27"/>
      <c r="AZ45" s="27"/>
      <c r="BA45" s="15"/>
    </row>
    <row r="46" spans="23:53" x14ac:dyDescent="0.25">
      <c r="W46" s="15"/>
      <c r="X46" s="13">
        <f t="shared" si="4"/>
        <v>2021</v>
      </c>
      <c r="Y46" s="26">
        <v>44256</v>
      </c>
      <c r="Z46" s="13">
        <v>29.860700000000001</v>
      </c>
      <c r="AA46" s="13">
        <v>24.857600000000001</v>
      </c>
      <c r="AB46" s="34">
        <f t="shared" si="10"/>
        <v>27.35915</v>
      </c>
      <c r="AC46" s="13">
        <v>36.472907999999997</v>
      </c>
      <c r="AD46" s="13">
        <v>32.9287262</v>
      </c>
      <c r="AE46" s="34">
        <f t="shared" si="11"/>
        <v>34.700817099999995</v>
      </c>
      <c r="AF46" s="13">
        <v>25.425018300000001</v>
      </c>
      <c r="AG46" s="13">
        <v>21.00301</v>
      </c>
      <c r="AH46" s="34">
        <f t="shared" si="12"/>
        <v>23.214014150000001</v>
      </c>
      <c r="AI46" s="15"/>
      <c r="AK46" s="27"/>
      <c r="AL46" s="27"/>
      <c r="AM46" s="27"/>
      <c r="AN46" s="27"/>
      <c r="AO46" s="15"/>
      <c r="AQ46" s="27"/>
      <c r="AR46" s="27"/>
      <c r="AS46" s="27"/>
      <c r="AT46" s="27"/>
      <c r="AU46" s="15"/>
      <c r="AW46" s="27"/>
      <c r="AX46" s="27"/>
      <c r="AY46" s="27"/>
      <c r="AZ46" s="27"/>
      <c r="BA46" s="15"/>
    </row>
    <row r="47" spans="23:53" x14ac:dyDescent="0.25">
      <c r="W47" s="15"/>
      <c r="X47" s="13">
        <f t="shared" si="4"/>
        <v>2021</v>
      </c>
      <c r="Y47" s="26">
        <v>44287</v>
      </c>
      <c r="Z47" s="13">
        <v>27.517700000000001</v>
      </c>
      <c r="AA47" s="13">
        <v>22.816649999999999</v>
      </c>
      <c r="AB47" s="34">
        <f t="shared" si="10"/>
        <v>25.167175</v>
      </c>
      <c r="AC47" s="13">
        <v>33.744384799999999</v>
      </c>
      <c r="AD47" s="13">
        <v>30.1831779</v>
      </c>
      <c r="AE47" s="34">
        <f t="shared" si="11"/>
        <v>31.963781349999998</v>
      </c>
      <c r="AF47" s="13">
        <v>24.225708000000001</v>
      </c>
      <c r="AG47" s="13">
        <v>19.468238800000002</v>
      </c>
      <c r="AH47" s="34">
        <f t="shared" si="12"/>
        <v>21.846973400000003</v>
      </c>
      <c r="AI47" s="15"/>
      <c r="AK47" s="27"/>
      <c r="AL47" s="27"/>
      <c r="AM47" s="27"/>
      <c r="AN47" s="27"/>
      <c r="AO47" s="15"/>
      <c r="AQ47" s="27"/>
      <c r="AR47" s="27"/>
      <c r="AS47" s="27"/>
      <c r="AT47" s="27"/>
      <c r="AU47" s="15"/>
      <c r="AW47" s="27"/>
      <c r="AX47" s="27"/>
      <c r="AY47" s="27"/>
      <c r="AZ47" s="27"/>
      <c r="BA47" s="15"/>
    </row>
    <row r="48" spans="23:53" x14ac:dyDescent="0.25">
      <c r="W48" s="15"/>
      <c r="X48" s="13">
        <f t="shared" si="4"/>
        <v>2021</v>
      </c>
      <c r="Y48" s="26">
        <v>44317</v>
      </c>
      <c r="Z48" s="13">
        <v>28.9663</v>
      </c>
      <c r="AA48" s="13">
        <v>21.602699999999999</v>
      </c>
      <c r="AB48" s="34">
        <f t="shared" si="10"/>
        <v>25.284500000000001</v>
      </c>
      <c r="AC48" s="13">
        <v>32.332744599999998</v>
      </c>
      <c r="AD48" s="13">
        <v>26.208322500000001</v>
      </c>
      <c r="AE48" s="34">
        <f t="shared" si="11"/>
        <v>29.27053355</v>
      </c>
      <c r="AF48" s="13">
        <v>23.2331161</v>
      </c>
      <c r="AG48" s="13">
        <v>14.963335000000001</v>
      </c>
      <c r="AH48" s="34">
        <f t="shared" si="12"/>
        <v>19.098225550000002</v>
      </c>
      <c r="AI48" s="15"/>
      <c r="AK48" s="27"/>
      <c r="AL48" s="27"/>
      <c r="AM48" s="27"/>
      <c r="AN48" s="27"/>
      <c r="AO48" s="15"/>
      <c r="AQ48" s="27"/>
      <c r="AR48" s="27"/>
      <c r="AS48" s="27"/>
      <c r="AT48" s="27"/>
      <c r="AU48" s="15"/>
      <c r="AW48" s="27"/>
      <c r="AX48" s="27"/>
      <c r="AY48" s="27"/>
      <c r="AZ48" s="27"/>
      <c r="BA48" s="15"/>
    </row>
    <row r="49" spans="23:53" x14ac:dyDescent="0.25">
      <c r="W49" s="15"/>
      <c r="X49" s="13">
        <f t="shared" si="4"/>
        <v>2021</v>
      </c>
      <c r="Y49" s="26">
        <v>44348</v>
      </c>
      <c r="Z49" s="13">
        <v>33.810250000000003</v>
      </c>
      <c r="AA49" s="13">
        <v>21.9682</v>
      </c>
      <c r="AB49" s="34">
        <f t="shared" si="10"/>
        <v>27.889225000000003</v>
      </c>
      <c r="AC49" s="13">
        <v>34.4038544</v>
      </c>
      <c r="AD49" s="13">
        <v>29.8996754</v>
      </c>
      <c r="AE49" s="34">
        <f t="shared" si="11"/>
        <v>32.151764900000003</v>
      </c>
      <c r="AF49" s="13">
        <v>25.7254772</v>
      </c>
      <c r="AG49" s="13">
        <v>19.532638500000001</v>
      </c>
      <c r="AH49" s="34">
        <f t="shared" si="12"/>
        <v>22.629057850000002</v>
      </c>
      <c r="AI49" s="15"/>
      <c r="AK49" s="27"/>
      <c r="AL49" s="27"/>
      <c r="AM49" s="27"/>
      <c r="AN49" s="27"/>
      <c r="AO49" s="15"/>
      <c r="AQ49" s="27"/>
      <c r="AR49" s="27"/>
      <c r="AS49" s="27"/>
      <c r="AT49" s="27"/>
      <c r="AU49" s="15"/>
      <c r="AW49" s="27"/>
      <c r="AX49" s="27"/>
      <c r="AY49" s="27"/>
      <c r="AZ49" s="27"/>
      <c r="BA49" s="15"/>
    </row>
    <row r="50" spans="23:53" x14ac:dyDescent="0.25">
      <c r="W50" s="15"/>
      <c r="X50" s="13">
        <f t="shared" si="4"/>
        <v>2021</v>
      </c>
      <c r="Y50" s="26">
        <v>44378</v>
      </c>
      <c r="Z50" s="13">
        <v>44.147500000000001</v>
      </c>
      <c r="AA50" s="13">
        <v>30.277249999999999</v>
      </c>
      <c r="AB50" s="34">
        <f t="shared" si="10"/>
        <v>37.212375000000002</v>
      </c>
      <c r="AC50" s="13">
        <v>44.147500000000001</v>
      </c>
      <c r="AD50" s="13">
        <v>35.812595399999999</v>
      </c>
      <c r="AE50" s="34">
        <f t="shared" si="11"/>
        <v>39.9800477</v>
      </c>
      <c r="AF50" s="13">
        <v>29.102720000000001</v>
      </c>
      <c r="AG50" s="13">
        <v>24.3757324</v>
      </c>
      <c r="AH50" s="34">
        <f t="shared" si="12"/>
        <v>26.739226200000001</v>
      </c>
      <c r="AI50" s="15"/>
      <c r="AK50" s="27"/>
      <c r="AL50" s="27"/>
      <c r="AM50" s="27"/>
      <c r="AN50" s="27"/>
      <c r="AO50" s="15"/>
      <c r="AQ50" s="27"/>
      <c r="AR50" s="27"/>
      <c r="AS50" s="27"/>
      <c r="AT50" s="27"/>
      <c r="AU50" s="15"/>
      <c r="AW50" s="27"/>
      <c r="AX50" s="27"/>
      <c r="AY50" s="27"/>
      <c r="AZ50" s="27"/>
      <c r="BA50" s="15"/>
    </row>
    <row r="51" spans="23:53" x14ac:dyDescent="0.25">
      <c r="W51" s="15"/>
      <c r="X51" s="13">
        <f t="shared" si="4"/>
        <v>2021</v>
      </c>
      <c r="Y51" s="26">
        <v>44409</v>
      </c>
      <c r="Z51" s="13">
        <v>43.098399999999998</v>
      </c>
      <c r="AA51" s="13">
        <v>34.360700000000001</v>
      </c>
      <c r="AB51" s="34">
        <f t="shared" si="10"/>
        <v>38.729550000000003</v>
      </c>
      <c r="AC51" s="13">
        <v>43.098399999999998</v>
      </c>
      <c r="AD51" s="13">
        <v>37.863357499999999</v>
      </c>
      <c r="AE51" s="34">
        <f t="shared" si="11"/>
        <v>40.480878750000002</v>
      </c>
      <c r="AF51" s="13">
        <v>29.866887999999999</v>
      </c>
      <c r="AG51" s="13">
        <v>24.966259999999998</v>
      </c>
      <c r="AH51" s="34">
        <f t="shared" si="12"/>
        <v>27.416573999999997</v>
      </c>
      <c r="AI51" s="15"/>
      <c r="AK51" s="27"/>
      <c r="AL51" s="27"/>
      <c r="AM51" s="27"/>
      <c r="AN51" s="27"/>
      <c r="AO51" s="15"/>
      <c r="AQ51" s="27"/>
      <c r="AR51" s="27"/>
      <c r="AS51" s="27"/>
      <c r="AT51" s="27"/>
      <c r="AU51" s="15"/>
      <c r="AW51" s="27"/>
      <c r="AX51" s="27"/>
      <c r="AY51" s="27"/>
      <c r="AZ51" s="27"/>
      <c r="BA51" s="15"/>
    </row>
    <row r="52" spans="23:53" x14ac:dyDescent="0.25">
      <c r="W52" s="15"/>
      <c r="X52" s="13">
        <f t="shared" si="4"/>
        <v>2021</v>
      </c>
      <c r="Y52" s="26">
        <v>44440</v>
      </c>
      <c r="Z52" s="13">
        <v>34.908200000000001</v>
      </c>
      <c r="AA52" s="13">
        <v>30.767849999999999</v>
      </c>
      <c r="AB52" s="34">
        <f t="shared" si="10"/>
        <v>32.838025000000002</v>
      </c>
      <c r="AC52" s="13">
        <v>41.858383199999999</v>
      </c>
      <c r="AD52" s="13">
        <v>38.5890579</v>
      </c>
      <c r="AE52" s="34">
        <f t="shared" si="11"/>
        <v>40.223720549999996</v>
      </c>
      <c r="AF52" s="13">
        <v>29.1791363</v>
      </c>
      <c r="AG52" s="13">
        <v>24.600090000000002</v>
      </c>
      <c r="AH52" s="34">
        <f t="shared" si="12"/>
        <v>26.889613150000002</v>
      </c>
      <c r="AI52" s="15"/>
      <c r="AK52" s="27"/>
      <c r="AL52" s="27"/>
      <c r="AM52" s="27"/>
      <c r="AN52" s="27"/>
      <c r="AO52" s="15"/>
      <c r="AQ52" s="27"/>
      <c r="AR52" s="27"/>
      <c r="AS52" s="27"/>
      <c r="AT52" s="27"/>
      <c r="AU52" s="15"/>
      <c r="AW52" s="27"/>
      <c r="AX52" s="27"/>
      <c r="AY52" s="27"/>
      <c r="AZ52" s="27"/>
      <c r="BA52" s="15"/>
    </row>
    <row r="53" spans="23:53" x14ac:dyDescent="0.25">
      <c r="W53" s="15"/>
      <c r="X53" s="13">
        <f t="shared" si="4"/>
        <v>2021</v>
      </c>
      <c r="Y53" s="26">
        <v>44470</v>
      </c>
      <c r="Z53" s="13">
        <v>33.109850000000002</v>
      </c>
      <c r="AA53" s="13">
        <v>27.753</v>
      </c>
      <c r="AB53" s="34">
        <f t="shared" si="10"/>
        <v>30.431425000000001</v>
      </c>
      <c r="AC53" s="13">
        <v>39.358289999999997</v>
      </c>
      <c r="AD53" s="13">
        <v>36.254135099999999</v>
      </c>
      <c r="AE53" s="34">
        <f t="shared" si="11"/>
        <v>37.806212549999998</v>
      </c>
      <c r="AF53" s="13">
        <v>26.741586699999999</v>
      </c>
      <c r="AG53" s="13">
        <v>22.6949234</v>
      </c>
      <c r="AH53" s="34">
        <f t="shared" si="12"/>
        <v>24.71825505</v>
      </c>
      <c r="AI53" s="15"/>
      <c r="AK53" s="27"/>
      <c r="AL53" s="27"/>
      <c r="AM53" s="27"/>
      <c r="AN53" s="27"/>
      <c r="AO53" s="15"/>
      <c r="AQ53" s="27"/>
      <c r="AR53" s="27"/>
      <c r="AS53" s="27"/>
      <c r="AT53" s="27"/>
      <c r="AU53" s="15"/>
      <c r="AW53" s="27"/>
      <c r="AX53" s="27"/>
      <c r="AY53" s="27"/>
      <c r="AZ53" s="27"/>
      <c r="BA53" s="15"/>
    </row>
    <row r="54" spans="23:53" x14ac:dyDescent="0.25">
      <c r="W54" s="15"/>
      <c r="X54" s="13">
        <f t="shared" si="4"/>
        <v>2021</v>
      </c>
      <c r="Y54" s="26">
        <v>44501</v>
      </c>
      <c r="Z54" s="13">
        <v>32.83605</v>
      </c>
      <c r="AA54" s="13">
        <v>29.930499999999999</v>
      </c>
      <c r="AB54" s="34">
        <f t="shared" si="10"/>
        <v>31.383274999999998</v>
      </c>
      <c r="AC54" s="13">
        <v>41.172832499999998</v>
      </c>
      <c r="AD54" s="13">
        <v>37.503677400000001</v>
      </c>
      <c r="AE54" s="34">
        <f t="shared" si="11"/>
        <v>39.33825495</v>
      </c>
      <c r="AF54" s="13">
        <v>27.8091145</v>
      </c>
      <c r="AG54" s="13">
        <v>23.6610756</v>
      </c>
      <c r="AH54" s="34">
        <f t="shared" si="12"/>
        <v>25.735095049999998</v>
      </c>
      <c r="AI54" s="15"/>
      <c r="AK54" s="27"/>
      <c r="AL54" s="27"/>
      <c r="AM54" s="27"/>
      <c r="AN54" s="27"/>
      <c r="AO54" s="15"/>
      <c r="AQ54" s="27"/>
      <c r="AR54" s="27"/>
      <c r="AS54" s="27"/>
      <c r="AT54" s="27"/>
      <c r="AU54" s="15"/>
      <c r="AW54" s="27"/>
      <c r="AX54" s="27"/>
      <c r="AY54" s="27"/>
      <c r="AZ54" s="27"/>
      <c r="BA54" s="15"/>
    </row>
    <row r="55" spans="23:53" x14ac:dyDescent="0.25">
      <c r="W55" s="15"/>
      <c r="X55" s="13">
        <f t="shared" si="4"/>
        <v>2021</v>
      </c>
      <c r="Y55" s="26">
        <v>44531</v>
      </c>
      <c r="Z55" s="13">
        <v>36.764899999999997</v>
      </c>
      <c r="AA55" s="13">
        <v>36.455599999999997</v>
      </c>
      <c r="AB55" s="34">
        <f t="shared" si="10"/>
        <v>36.610249999999994</v>
      </c>
      <c r="AC55" s="13">
        <v>42.688029999999998</v>
      </c>
      <c r="AD55" s="13">
        <v>38.323203999999997</v>
      </c>
      <c r="AE55" s="34">
        <f t="shared" si="11"/>
        <v>40.505617000000001</v>
      </c>
      <c r="AF55" s="13">
        <v>28.87959</v>
      </c>
      <c r="AG55" s="13">
        <v>24.172889999999999</v>
      </c>
      <c r="AH55" s="34">
        <f t="shared" si="12"/>
        <v>26.526240000000001</v>
      </c>
      <c r="AI55" s="15"/>
      <c r="AK55" s="27"/>
      <c r="AL55" s="27"/>
      <c r="AM55" s="27"/>
      <c r="AN55" s="27"/>
      <c r="AO55" s="15"/>
      <c r="AQ55" s="27"/>
      <c r="AR55" s="27"/>
      <c r="AS55" s="27"/>
      <c r="AT55" s="27"/>
      <c r="AU55" s="15"/>
      <c r="AW55" s="27"/>
      <c r="AX55" s="27"/>
      <c r="AY55" s="27"/>
      <c r="AZ55" s="27"/>
      <c r="BA55" s="15"/>
    </row>
    <row r="56" spans="23:53" x14ac:dyDescent="0.25">
      <c r="W56" s="15"/>
      <c r="X56" s="13">
        <f t="shared" si="4"/>
        <v>2022</v>
      </c>
      <c r="Y56" s="26">
        <v>44562</v>
      </c>
      <c r="Z56" s="13">
        <v>35.486899999999999</v>
      </c>
      <c r="AA56" s="13">
        <v>37.647649999999999</v>
      </c>
      <c r="AB56" s="34">
        <f t="shared" si="10"/>
        <v>36.567274999999995</v>
      </c>
      <c r="AC56" s="13">
        <v>43.299236299999997</v>
      </c>
      <c r="AD56" s="13">
        <v>39.180759999999999</v>
      </c>
      <c r="AE56" s="34">
        <f t="shared" si="11"/>
        <v>41.239998149999998</v>
      </c>
      <c r="AF56" s="13">
        <v>28.6925621</v>
      </c>
      <c r="AG56" s="13">
        <v>23.842851599999999</v>
      </c>
      <c r="AH56" s="34">
        <f t="shared" si="12"/>
        <v>26.26770685</v>
      </c>
      <c r="AI56" s="15"/>
      <c r="AK56" s="27"/>
      <c r="AL56" s="27"/>
      <c r="AM56" s="27"/>
      <c r="AN56" s="27"/>
      <c r="AO56" s="15"/>
      <c r="AQ56" s="27"/>
      <c r="AR56" s="27"/>
      <c r="AS56" s="27"/>
      <c r="AT56" s="27"/>
      <c r="AU56" s="15"/>
      <c r="AW56" s="27"/>
      <c r="AX56" s="27"/>
      <c r="AY56" s="27"/>
      <c r="AZ56" s="27"/>
      <c r="BA56" s="15"/>
    </row>
    <row r="57" spans="23:53" x14ac:dyDescent="0.25">
      <c r="W57" s="15"/>
      <c r="X57" s="13">
        <f t="shared" si="4"/>
        <v>2022</v>
      </c>
      <c r="Y57" s="26">
        <v>44593</v>
      </c>
      <c r="Z57" s="13">
        <v>34.628349999999998</v>
      </c>
      <c r="AA57" s="13">
        <v>31.884650000000001</v>
      </c>
      <c r="AB57" s="34">
        <f t="shared" si="10"/>
        <v>33.256500000000003</v>
      </c>
      <c r="AC57" s="13">
        <v>43.929270000000002</v>
      </c>
      <c r="AD57" s="13">
        <v>40.218177799999999</v>
      </c>
      <c r="AE57" s="34">
        <f t="shared" si="11"/>
        <v>42.073723900000005</v>
      </c>
      <c r="AF57" s="13">
        <v>29.021997500000001</v>
      </c>
      <c r="AG57" s="13">
        <v>24.602931999999999</v>
      </c>
      <c r="AH57" s="34">
        <f t="shared" si="12"/>
        <v>26.81246475</v>
      </c>
      <c r="AI57" s="15"/>
      <c r="AK57" s="27"/>
      <c r="AL57" s="27"/>
      <c r="AM57" s="27"/>
      <c r="AN57" s="27"/>
      <c r="AO57" s="15"/>
      <c r="AQ57" s="27"/>
      <c r="AR57" s="27"/>
      <c r="AS57" s="27"/>
      <c r="AT57" s="27"/>
      <c r="AU57" s="15"/>
      <c r="AW57" s="27"/>
      <c r="AX57" s="27"/>
      <c r="AY57" s="27"/>
      <c r="AZ57" s="27"/>
      <c r="BA57" s="15"/>
    </row>
    <row r="58" spans="23:53" x14ac:dyDescent="0.25">
      <c r="W58" s="15"/>
      <c r="X58" s="13">
        <f t="shared" si="4"/>
        <v>2022</v>
      </c>
      <c r="Y58" s="26">
        <v>44621</v>
      </c>
      <c r="Z58" s="13">
        <v>30.86</v>
      </c>
      <c r="AA58" s="13">
        <v>29.56</v>
      </c>
      <c r="AB58" s="34">
        <f t="shared" si="10"/>
        <v>30.21</v>
      </c>
      <c r="AC58" s="13">
        <v>39.6742439</v>
      </c>
      <c r="AD58" s="13">
        <v>35.808506000000001</v>
      </c>
      <c r="AE58" s="34">
        <f t="shared" si="11"/>
        <v>37.741374950000001</v>
      </c>
      <c r="AF58" s="13">
        <v>26.516534799999999</v>
      </c>
      <c r="AG58" s="13">
        <v>21.696838400000001</v>
      </c>
      <c r="AH58" s="34">
        <f t="shared" si="12"/>
        <v>24.1066866</v>
      </c>
      <c r="AI58" s="15"/>
      <c r="AK58" s="27"/>
      <c r="AL58" s="27"/>
      <c r="AM58" s="27"/>
      <c r="AN58" s="27"/>
      <c r="AO58" s="15"/>
      <c r="AQ58" s="27"/>
      <c r="AR58" s="27"/>
      <c r="AS58" s="27"/>
      <c r="AT58" s="27"/>
      <c r="AU58" s="15"/>
      <c r="AW58" s="27"/>
      <c r="AX58" s="27"/>
      <c r="AY58" s="27"/>
      <c r="AZ58" s="27"/>
      <c r="BA58" s="15"/>
    </row>
    <row r="59" spans="23:53" x14ac:dyDescent="0.25">
      <c r="W59" s="15"/>
      <c r="X59" s="13">
        <f t="shared" si="4"/>
        <v>2022</v>
      </c>
      <c r="Y59" s="26">
        <v>44652</v>
      </c>
      <c r="Z59" s="13">
        <v>30.4375</v>
      </c>
      <c r="AA59" s="13">
        <v>27.25</v>
      </c>
      <c r="AB59" s="34">
        <f t="shared" si="10"/>
        <v>28.84375</v>
      </c>
      <c r="AC59" s="13">
        <v>36.242466</v>
      </c>
      <c r="AD59" s="13">
        <v>32.359920000000002</v>
      </c>
      <c r="AE59" s="34">
        <f t="shared" si="11"/>
        <v>34.301192999999998</v>
      </c>
      <c r="AF59" s="13">
        <v>25.02403</v>
      </c>
      <c r="AG59" s="13">
        <v>19.773195300000001</v>
      </c>
      <c r="AH59" s="34">
        <f t="shared" si="12"/>
        <v>22.39861265</v>
      </c>
      <c r="AI59" s="15"/>
      <c r="AK59" s="27"/>
      <c r="AL59" s="27"/>
      <c r="AM59" s="27"/>
      <c r="AN59" s="27"/>
      <c r="AO59" s="15"/>
      <c r="AQ59" s="27"/>
      <c r="AR59" s="27"/>
      <c r="AS59" s="27"/>
      <c r="AT59" s="27"/>
      <c r="AU59" s="15"/>
      <c r="AW59" s="27"/>
      <c r="AX59" s="27"/>
      <c r="AY59" s="27"/>
      <c r="AZ59" s="27"/>
      <c r="BA59" s="15"/>
    </row>
    <row r="60" spans="23:53" x14ac:dyDescent="0.25">
      <c r="W60" s="15"/>
      <c r="X60" s="13">
        <f t="shared" si="4"/>
        <v>2022</v>
      </c>
      <c r="Y60" s="26">
        <v>44682</v>
      </c>
      <c r="Z60" s="13">
        <v>31.285</v>
      </c>
      <c r="AA60" s="13">
        <v>21.93</v>
      </c>
      <c r="AB60" s="34">
        <f t="shared" si="10"/>
        <v>26.607500000000002</v>
      </c>
      <c r="AC60" s="13">
        <v>35.810195899999997</v>
      </c>
      <c r="AD60" s="13">
        <v>29.373571399999999</v>
      </c>
      <c r="AE60" s="34">
        <f t="shared" si="11"/>
        <v>32.59188365</v>
      </c>
      <c r="AF60" s="13">
        <v>25.1526718</v>
      </c>
      <c r="AG60" s="13">
        <v>15.520731</v>
      </c>
      <c r="AH60" s="34">
        <f t="shared" si="12"/>
        <v>20.336701399999999</v>
      </c>
      <c r="AI60" s="15"/>
      <c r="AK60" s="27"/>
      <c r="AL60" s="27"/>
      <c r="AM60" s="27"/>
      <c r="AN60" s="27"/>
      <c r="AO60" s="15"/>
      <c r="AQ60" s="27"/>
      <c r="AR60" s="27"/>
      <c r="AS60" s="27"/>
      <c r="AT60" s="27"/>
      <c r="AU60" s="15"/>
      <c r="AW60" s="27"/>
      <c r="AX60" s="27"/>
      <c r="AY60" s="27"/>
      <c r="AZ60" s="27"/>
      <c r="BA60" s="15"/>
    </row>
    <row r="61" spans="23:53" x14ac:dyDescent="0.25">
      <c r="W61" s="15"/>
      <c r="X61" s="13">
        <f t="shared" si="4"/>
        <v>2022</v>
      </c>
      <c r="Y61" s="26">
        <v>44713</v>
      </c>
      <c r="Z61" s="13">
        <v>33.827500000000001</v>
      </c>
      <c r="AA61" s="13">
        <v>21.17</v>
      </c>
      <c r="AB61" s="34">
        <f t="shared" si="10"/>
        <v>27.498750000000001</v>
      </c>
      <c r="AC61" s="13">
        <v>37.985579999999999</v>
      </c>
      <c r="AD61" s="13">
        <v>33.206356</v>
      </c>
      <c r="AE61" s="34">
        <f t="shared" si="11"/>
        <v>35.595967999999999</v>
      </c>
      <c r="AF61" s="13">
        <v>27.396818199999998</v>
      </c>
      <c r="AG61" s="13">
        <v>20.376460999999999</v>
      </c>
      <c r="AH61" s="34">
        <f t="shared" si="12"/>
        <v>23.886639599999999</v>
      </c>
      <c r="AI61" s="15"/>
      <c r="AK61" s="27"/>
      <c r="AL61" s="27"/>
      <c r="AM61" s="27"/>
      <c r="AN61" s="27"/>
      <c r="AO61" s="15"/>
      <c r="AQ61" s="27"/>
      <c r="AR61" s="27"/>
      <c r="AS61" s="27"/>
      <c r="AT61" s="27"/>
      <c r="AU61" s="15"/>
      <c r="AW61" s="27"/>
      <c r="AX61" s="27"/>
      <c r="AY61" s="27"/>
      <c r="AZ61" s="27"/>
      <c r="BA61" s="15"/>
    </row>
    <row r="62" spans="23:53" x14ac:dyDescent="0.25">
      <c r="W62" s="15"/>
      <c r="X62" s="13">
        <f t="shared" si="4"/>
        <v>2022</v>
      </c>
      <c r="Y62" s="26">
        <v>44743</v>
      </c>
      <c r="Z62" s="13">
        <v>46.244999999999997</v>
      </c>
      <c r="AA62" s="13">
        <v>32.35</v>
      </c>
      <c r="AB62" s="34">
        <f t="shared" si="10"/>
        <v>39.297499999999999</v>
      </c>
      <c r="AC62" s="13">
        <v>46.244999999999997</v>
      </c>
      <c r="AD62" s="13">
        <v>37.381816899999997</v>
      </c>
      <c r="AE62" s="34">
        <f t="shared" si="11"/>
        <v>41.813408449999997</v>
      </c>
      <c r="AF62" s="13">
        <v>29.4857941</v>
      </c>
      <c r="AG62" s="13">
        <v>23.836704300000001</v>
      </c>
      <c r="AH62" s="34">
        <f t="shared" si="12"/>
        <v>26.6612492</v>
      </c>
      <c r="AI62" s="15"/>
      <c r="AK62" s="27"/>
      <c r="AL62" s="27"/>
      <c r="AM62" s="27"/>
      <c r="AN62" s="27"/>
      <c r="AO62" s="15"/>
      <c r="AQ62" s="27"/>
      <c r="AR62" s="27"/>
      <c r="AS62" s="27"/>
      <c r="AT62" s="27"/>
      <c r="AU62" s="15"/>
      <c r="AW62" s="27"/>
      <c r="AX62" s="27"/>
      <c r="AY62" s="27"/>
      <c r="AZ62" s="27"/>
      <c r="BA62" s="15"/>
    </row>
    <row r="63" spans="23:53" x14ac:dyDescent="0.25">
      <c r="W63" s="15"/>
      <c r="X63" s="13">
        <f t="shared" si="4"/>
        <v>2022</v>
      </c>
      <c r="Y63" s="26">
        <v>44774</v>
      </c>
      <c r="Z63" s="13">
        <v>44.332500000000003</v>
      </c>
      <c r="AA63" s="13">
        <v>37.659999999999997</v>
      </c>
      <c r="AB63" s="34">
        <f t="shared" si="10"/>
        <v>40.996250000000003</v>
      </c>
      <c r="AC63" s="13">
        <v>44.332500000000003</v>
      </c>
      <c r="AD63" s="13">
        <v>40.056939999999997</v>
      </c>
      <c r="AE63" s="34">
        <f t="shared" si="11"/>
        <v>42.194720000000004</v>
      </c>
      <c r="AF63" s="13">
        <v>30.676162699999999</v>
      </c>
      <c r="AG63" s="13">
        <v>25.179321300000002</v>
      </c>
      <c r="AH63" s="34">
        <f t="shared" si="12"/>
        <v>27.927742000000002</v>
      </c>
      <c r="AI63" s="15"/>
      <c r="AK63" s="27"/>
      <c r="AL63" s="27"/>
      <c r="AM63" s="27"/>
      <c r="AN63" s="27"/>
      <c r="AO63" s="15"/>
      <c r="AQ63" s="27"/>
      <c r="AR63" s="27"/>
      <c r="AS63" s="27"/>
      <c r="AT63" s="27"/>
      <c r="AU63" s="15"/>
      <c r="AW63" s="27"/>
      <c r="AX63" s="27"/>
      <c r="AY63" s="27"/>
      <c r="AZ63" s="27"/>
      <c r="BA63" s="15"/>
    </row>
    <row r="64" spans="23:53" x14ac:dyDescent="0.25">
      <c r="W64" s="15"/>
      <c r="X64" s="13">
        <f t="shared" si="4"/>
        <v>2022</v>
      </c>
      <c r="Y64" s="26">
        <v>44805</v>
      </c>
      <c r="Z64" s="13">
        <v>41.272500000000001</v>
      </c>
      <c r="AA64" s="13">
        <v>35.89</v>
      </c>
      <c r="AB64" s="34">
        <f t="shared" si="10"/>
        <v>38.581249999999997</v>
      </c>
      <c r="AC64" s="13">
        <v>43.364112900000002</v>
      </c>
      <c r="AD64" s="13">
        <v>40.195010000000003</v>
      </c>
      <c r="AE64" s="34">
        <f t="shared" si="11"/>
        <v>41.779561450000003</v>
      </c>
      <c r="AF64" s="13">
        <v>28.801439999999999</v>
      </c>
      <c r="AG64" s="13">
        <v>24.2896748</v>
      </c>
      <c r="AH64" s="34">
        <f t="shared" si="12"/>
        <v>26.5455574</v>
      </c>
      <c r="AI64" s="15"/>
      <c r="AK64" s="27"/>
      <c r="AL64" s="27"/>
      <c r="AM64" s="27"/>
      <c r="AN64" s="27"/>
      <c r="AO64" s="15"/>
      <c r="AQ64" s="27"/>
      <c r="AR64" s="27"/>
      <c r="AS64" s="27"/>
      <c r="AT64" s="27"/>
      <c r="AU64" s="15"/>
      <c r="AW64" s="27"/>
      <c r="AX64" s="27"/>
      <c r="AY64" s="27"/>
      <c r="AZ64" s="27"/>
      <c r="BA64" s="15"/>
    </row>
    <row r="65" spans="23:53" x14ac:dyDescent="0.25">
      <c r="W65" s="15"/>
      <c r="X65" s="13">
        <f t="shared" si="4"/>
        <v>2022</v>
      </c>
      <c r="Y65" s="26">
        <v>44835</v>
      </c>
      <c r="Z65" s="13">
        <v>33.07</v>
      </c>
      <c r="AA65" s="13">
        <v>30.675000000000001</v>
      </c>
      <c r="AB65" s="34">
        <f t="shared" si="10"/>
        <v>31.872500000000002</v>
      </c>
      <c r="AC65" s="13">
        <v>41.230690000000003</v>
      </c>
      <c r="AD65" s="13">
        <v>37.956910000000001</v>
      </c>
      <c r="AE65" s="34">
        <f t="shared" si="11"/>
        <v>39.593800000000002</v>
      </c>
      <c r="AF65" s="13">
        <v>27.060300000000002</v>
      </c>
      <c r="AG65" s="13">
        <v>22.591033899999999</v>
      </c>
      <c r="AH65" s="34">
        <f t="shared" si="12"/>
        <v>24.825666949999999</v>
      </c>
      <c r="AI65" s="15"/>
      <c r="AK65" s="27"/>
      <c r="AL65" s="27"/>
      <c r="AM65" s="27"/>
      <c r="AN65" s="27"/>
      <c r="AO65" s="15"/>
      <c r="AQ65" s="27"/>
      <c r="AR65" s="27"/>
      <c r="AS65" s="27"/>
      <c r="AT65" s="27"/>
      <c r="AU65" s="15"/>
      <c r="AW65" s="27"/>
      <c r="AX65" s="27"/>
      <c r="AY65" s="27"/>
      <c r="AZ65" s="27"/>
      <c r="BA65" s="15"/>
    </row>
    <row r="66" spans="23:53" x14ac:dyDescent="0.25">
      <c r="W66" s="15"/>
      <c r="X66" s="13">
        <f t="shared" si="4"/>
        <v>2022</v>
      </c>
      <c r="Y66" s="26">
        <v>44866</v>
      </c>
      <c r="Z66" s="13">
        <v>32.805</v>
      </c>
      <c r="AA66" s="13">
        <v>31.695</v>
      </c>
      <c r="AB66" s="34">
        <f t="shared" si="10"/>
        <v>32.25</v>
      </c>
      <c r="AC66" s="13">
        <v>44.324417099999998</v>
      </c>
      <c r="AD66" s="13">
        <v>40.489887199999998</v>
      </c>
      <c r="AE66" s="34">
        <f t="shared" si="11"/>
        <v>42.407152150000002</v>
      </c>
      <c r="AF66" s="13">
        <v>28.86101</v>
      </c>
      <c r="AG66" s="13">
        <v>24.439493200000001</v>
      </c>
      <c r="AH66" s="34">
        <f t="shared" si="12"/>
        <v>26.650251600000001</v>
      </c>
      <c r="AI66" s="15"/>
      <c r="AK66" s="27"/>
      <c r="AL66" s="27"/>
      <c r="AM66" s="27"/>
      <c r="AN66" s="27"/>
      <c r="AO66" s="15"/>
      <c r="AQ66" s="27"/>
      <c r="AR66" s="27"/>
      <c r="AS66" s="27"/>
      <c r="AT66" s="27"/>
      <c r="AU66" s="15"/>
      <c r="AW66" s="27"/>
      <c r="AX66" s="27"/>
      <c r="AY66" s="27"/>
      <c r="AZ66" s="27"/>
      <c r="BA66" s="15"/>
    </row>
    <row r="67" spans="23:53" x14ac:dyDescent="0.25">
      <c r="W67" s="15"/>
      <c r="X67" s="13">
        <f t="shared" si="4"/>
        <v>2022</v>
      </c>
      <c r="Y67" s="26">
        <v>44896</v>
      </c>
      <c r="Z67" s="13">
        <v>34.924999999999997</v>
      </c>
      <c r="AA67" s="13">
        <v>33.479999999999997</v>
      </c>
      <c r="AB67" s="34">
        <f t="shared" si="10"/>
        <v>34.202500000000001</v>
      </c>
      <c r="AC67" s="13">
        <v>45.469707499999998</v>
      </c>
      <c r="AD67" s="13">
        <v>40.944960000000002</v>
      </c>
      <c r="AE67" s="34">
        <f t="shared" si="11"/>
        <v>43.207333750000004</v>
      </c>
      <c r="AF67" s="13">
        <v>29.675535199999999</v>
      </c>
      <c r="AG67" s="13">
        <v>24.458824199999999</v>
      </c>
      <c r="AH67" s="34">
        <f t="shared" si="12"/>
        <v>27.067179699999997</v>
      </c>
      <c r="AI67" s="15"/>
      <c r="AK67" s="27"/>
      <c r="AL67" s="27"/>
      <c r="AM67" s="27"/>
      <c r="AN67" s="27"/>
      <c r="AO67" s="15"/>
      <c r="AQ67" s="27"/>
      <c r="AR67" s="27"/>
      <c r="AS67" s="27"/>
      <c r="AT67" s="27"/>
      <c r="AU67" s="15"/>
      <c r="AW67" s="27"/>
      <c r="AX67" s="27"/>
      <c r="AY67" s="27"/>
      <c r="AZ67" s="27"/>
      <c r="BA67" s="15"/>
    </row>
    <row r="68" spans="23:53" x14ac:dyDescent="0.25">
      <c r="W68" s="15"/>
      <c r="X68" s="13">
        <f t="shared" si="4"/>
        <v>2023</v>
      </c>
      <c r="Y68" s="26">
        <v>44927</v>
      </c>
      <c r="Z68" s="13">
        <v>34.76</v>
      </c>
      <c r="AA68" s="13">
        <v>34.299999999999997</v>
      </c>
      <c r="AB68" s="34">
        <f t="shared" si="10"/>
        <v>34.53</v>
      </c>
      <c r="AC68" s="13">
        <v>45.874139999999997</v>
      </c>
      <c r="AD68" s="13">
        <v>41.530635799999999</v>
      </c>
      <c r="AE68" s="34">
        <f t="shared" si="11"/>
        <v>43.702387899999998</v>
      </c>
      <c r="AF68" s="13">
        <v>30.486248</v>
      </c>
      <c r="AG68" s="13">
        <v>25.347171800000002</v>
      </c>
      <c r="AH68" s="34">
        <f t="shared" si="12"/>
        <v>27.916709900000001</v>
      </c>
      <c r="AI68" s="15"/>
      <c r="AK68" s="27"/>
      <c r="AL68" s="27"/>
      <c r="AM68" s="27"/>
      <c r="AN68" s="27"/>
      <c r="AO68" s="15"/>
      <c r="AQ68" s="27"/>
      <c r="AR68" s="27"/>
      <c r="AS68" s="27"/>
      <c r="AT68" s="27"/>
      <c r="AU68" s="15"/>
      <c r="AW68" s="27"/>
      <c r="AX68" s="27"/>
      <c r="AY68" s="27"/>
      <c r="AZ68" s="27"/>
      <c r="BA68" s="15"/>
    </row>
    <row r="69" spans="23:53" x14ac:dyDescent="0.25">
      <c r="W69" s="15"/>
      <c r="X69" s="13">
        <f t="shared" si="4"/>
        <v>2023</v>
      </c>
      <c r="Y69" s="26">
        <v>44958</v>
      </c>
      <c r="Z69" s="13">
        <v>34.18</v>
      </c>
      <c r="AA69" s="13">
        <v>33.49</v>
      </c>
      <c r="AB69" s="34">
        <f t="shared" si="10"/>
        <v>33.835000000000001</v>
      </c>
      <c r="AC69" s="13">
        <v>46.644460000000002</v>
      </c>
      <c r="AD69" s="13">
        <v>42.636772200000003</v>
      </c>
      <c r="AE69" s="34">
        <f t="shared" si="11"/>
        <v>44.640616100000003</v>
      </c>
      <c r="AF69" s="13">
        <v>31.199670000000001</v>
      </c>
      <c r="AG69" s="13">
        <v>26.407522199999999</v>
      </c>
      <c r="AH69" s="34">
        <f t="shared" si="12"/>
        <v>28.8035961</v>
      </c>
      <c r="AI69" s="15"/>
      <c r="AK69" s="27"/>
      <c r="AL69" s="27"/>
      <c r="AM69" s="27"/>
      <c r="AN69" s="27"/>
      <c r="AO69" s="15"/>
      <c r="AQ69" s="27"/>
      <c r="AR69" s="27"/>
      <c r="AS69" s="27"/>
      <c r="AT69" s="27"/>
      <c r="AU69" s="15"/>
      <c r="AW69" s="27"/>
      <c r="AX69" s="27"/>
      <c r="AY69" s="27"/>
      <c r="AZ69" s="27"/>
      <c r="BA69" s="15"/>
    </row>
    <row r="70" spans="23:53" x14ac:dyDescent="0.25">
      <c r="W70" s="15"/>
      <c r="X70" s="13">
        <f t="shared" si="4"/>
        <v>2023</v>
      </c>
      <c r="Y70" s="26">
        <v>44986</v>
      </c>
      <c r="Z70" s="13">
        <v>31.86</v>
      </c>
      <c r="AA70" s="13">
        <v>31.06</v>
      </c>
      <c r="AB70" s="34">
        <f t="shared" si="10"/>
        <v>31.46</v>
      </c>
      <c r="AC70" s="13">
        <v>43.265384699999998</v>
      </c>
      <c r="AD70" s="13">
        <v>38.713283500000003</v>
      </c>
      <c r="AE70" s="34">
        <f t="shared" si="11"/>
        <v>40.989334100000001</v>
      </c>
      <c r="AF70" s="13">
        <v>29.090795499999999</v>
      </c>
      <c r="AG70" s="13">
        <v>23.304082900000001</v>
      </c>
      <c r="AH70" s="34">
        <f t="shared" si="12"/>
        <v>26.197439199999998</v>
      </c>
      <c r="AI70" s="15"/>
      <c r="AK70" s="27"/>
      <c r="AL70" s="27"/>
      <c r="AM70" s="27"/>
      <c r="AN70" s="27"/>
      <c r="AO70" s="15"/>
      <c r="AQ70" s="27"/>
      <c r="AR70" s="27"/>
      <c r="AS70" s="27"/>
      <c r="AT70" s="27"/>
      <c r="AU70" s="15"/>
      <c r="AW70" s="27"/>
      <c r="AX70" s="27"/>
      <c r="AY70" s="27"/>
      <c r="AZ70" s="27"/>
      <c r="BA70" s="15"/>
    </row>
    <row r="71" spans="23:53" x14ac:dyDescent="0.25">
      <c r="W71" s="15"/>
      <c r="X71" s="13">
        <f t="shared" si="4"/>
        <v>2023</v>
      </c>
      <c r="Y71" s="26">
        <v>45017</v>
      </c>
      <c r="Z71" s="13">
        <v>31.4375</v>
      </c>
      <c r="AA71" s="13">
        <v>28.75</v>
      </c>
      <c r="AB71" s="34">
        <f t="shared" si="10"/>
        <v>30.09375</v>
      </c>
      <c r="AC71" s="13">
        <v>40.557310000000001</v>
      </c>
      <c r="AD71" s="13">
        <v>36.242225599999998</v>
      </c>
      <c r="AE71" s="34">
        <f t="shared" si="11"/>
        <v>38.399767799999999</v>
      </c>
      <c r="AF71" s="13">
        <v>28.103618600000001</v>
      </c>
      <c r="AG71" s="13">
        <v>22.491926200000002</v>
      </c>
      <c r="AH71" s="34">
        <f t="shared" si="12"/>
        <v>25.297772399999999</v>
      </c>
      <c r="AI71" s="15"/>
      <c r="AK71" s="27"/>
      <c r="AL71" s="27"/>
      <c r="AM71" s="27"/>
      <c r="AN71" s="27"/>
      <c r="AO71" s="15"/>
      <c r="AQ71" s="27"/>
      <c r="AR71" s="27"/>
      <c r="AS71" s="27"/>
      <c r="AT71" s="27"/>
      <c r="AU71" s="15"/>
      <c r="AW71" s="27"/>
      <c r="AX71" s="27"/>
      <c r="AY71" s="27"/>
      <c r="AZ71" s="27"/>
      <c r="BA71" s="15"/>
    </row>
    <row r="72" spans="23:53" x14ac:dyDescent="0.25">
      <c r="W72" s="15"/>
      <c r="X72" s="13">
        <f t="shared" ref="X72:X135" si="26">YEAR(Y72)</f>
        <v>2023</v>
      </c>
      <c r="Y72" s="26">
        <v>45047</v>
      </c>
      <c r="Z72" s="13">
        <v>32.284999999999997</v>
      </c>
      <c r="AA72" s="13">
        <v>23.43</v>
      </c>
      <c r="AB72" s="34">
        <f t="shared" si="10"/>
        <v>27.857499999999998</v>
      </c>
      <c r="AC72" s="13">
        <v>38.595703100000001</v>
      </c>
      <c r="AD72" s="13">
        <v>32.361620000000002</v>
      </c>
      <c r="AE72" s="34">
        <f t="shared" si="11"/>
        <v>35.478661549999998</v>
      </c>
      <c r="AF72" s="13">
        <v>26.800067899999998</v>
      </c>
      <c r="AG72" s="13">
        <v>17.5112457</v>
      </c>
      <c r="AH72" s="34">
        <f t="shared" si="12"/>
        <v>22.155656799999999</v>
      </c>
      <c r="AI72" s="15"/>
      <c r="AK72" s="27"/>
      <c r="AL72" s="27"/>
      <c r="AM72" s="27"/>
      <c r="AN72" s="27"/>
      <c r="AO72" s="15"/>
      <c r="AQ72" s="27"/>
      <c r="AR72" s="27"/>
      <c r="AS72" s="27"/>
      <c r="AT72" s="27"/>
      <c r="AU72" s="15"/>
      <c r="AW72" s="27"/>
      <c r="AX72" s="27"/>
      <c r="AY72" s="27"/>
      <c r="AZ72" s="27"/>
      <c r="BA72" s="15"/>
    </row>
    <row r="73" spans="23:53" x14ac:dyDescent="0.25">
      <c r="W73" s="15"/>
      <c r="X73" s="13">
        <f t="shared" si="26"/>
        <v>2023</v>
      </c>
      <c r="Y73" s="26">
        <v>45078</v>
      </c>
      <c r="Z73" s="13">
        <v>34.827500000000001</v>
      </c>
      <c r="AA73" s="13">
        <v>22.67</v>
      </c>
      <c r="AB73" s="34">
        <f t="shared" ref="AB73:AB136" si="27">AVERAGE(Z73:AA73)</f>
        <v>28.748750000000001</v>
      </c>
      <c r="AC73" s="13">
        <v>41.406036399999998</v>
      </c>
      <c r="AD73" s="13">
        <v>36.192974100000001</v>
      </c>
      <c r="AE73" s="34">
        <f t="shared" ref="AE73:AE136" si="28">AVERAGE(AC73:AD73)</f>
        <v>38.799505249999996</v>
      </c>
      <c r="AF73" s="13">
        <v>29.525264700000001</v>
      </c>
      <c r="AG73" s="13">
        <v>22.5404625</v>
      </c>
      <c r="AH73" s="34">
        <f t="shared" ref="AH73:AH136" si="29">AVERAGE(AF73:AG73)</f>
        <v>26.032863599999999</v>
      </c>
      <c r="AI73" s="15"/>
      <c r="AK73" s="27"/>
      <c r="AL73" s="27"/>
      <c r="AM73" s="27"/>
      <c r="AN73" s="27"/>
      <c r="AO73" s="15"/>
      <c r="AQ73" s="27"/>
      <c r="AR73" s="27"/>
      <c r="AS73" s="27"/>
      <c r="AT73" s="27"/>
      <c r="AU73" s="15"/>
      <c r="AW73" s="27"/>
      <c r="AX73" s="27"/>
      <c r="AY73" s="27"/>
      <c r="AZ73" s="27"/>
      <c r="BA73" s="15"/>
    </row>
    <row r="74" spans="23:53" x14ac:dyDescent="0.25">
      <c r="W74" s="15"/>
      <c r="X74" s="13">
        <f t="shared" si="26"/>
        <v>2023</v>
      </c>
      <c r="Y74" s="26">
        <v>45108</v>
      </c>
      <c r="Z74" s="13">
        <v>47.895000000000003</v>
      </c>
      <c r="AA74" s="13">
        <v>34.6</v>
      </c>
      <c r="AB74" s="34">
        <f t="shared" si="27"/>
        <v>41.247500000000002</v>
      </c>
      <c r="AC74" s="13">
        <v>47.895000000000003</v>
      </c>
      <c r="AD74" s="13">
        <v>41.130429999999997</v>
      </c>
      <c r="AE74" s="34">
        <f t="shared" si="28"/>
        <v>44.512715</v>
      </c>
      <c r="AF74" s="13">
        <v>31.6811218</v>
      </c>
      <c r="AG74" s="13">
        <v>26.290821099999999</v>
      </c>
      <c r="AH74" s="34">
        <f t="shared" si="29"/>
        <v>28.985971450000001</v>
      </c>
      <c r="AI74" s="15"/>
      <c r="AK74" s="27"/>
      <c r="AL74" s="27"/>
      <c r="AM74" s="27"/>
      <c r="AN74" s="27"/>
      <c r="AO74" s="15"/>
      <c r="AQ74" s="27"/>
      <c r="AR74" s="27"/>
      <c r="AS74" s="27"/>
      <c r="AT74" s="27"/>
      <c r="AU74" s="15"/>
      <c r="AW74" s="27"/>
      <c r="AX74" s="27"/>
      <c r="AY74" s="27"/>
      <c r="AZ74" s="27"/>
      <c r="BA74" s="15"/>
    </row>
    <row r="75" spans="23:53" x14ac:dyDescent="0.25">
      <c r="W75" s="15"/>
      <c r="X75" s="13">
        <f t="shared" si="26"/>
        <v>2023</v>
      </c>
      <c r="Y75" s="26">
        <v>45139</v>
      </c>
      <c r="Z75" s="13">
        <v>45.982500000000002</v>
      </c>
      <c r="AA75" s="13">
        <v>39.909999999999997</v>
      </c>
      <c r="AB75" s="34">
        <f t="shared" si="27"/>
        <v>42.946249999999999</v>
      </c>
      <c r="AC75" s="13">
        <v>48.338009999999997</v>
      </c>
      <c r="AD75" s="13">
        <v>44.120759999999997</v>
      </c>
      <c r="AE75" s="34">
        <f t="shared" si="28"/>
        <v>46.229384999999994</v>
      </c>
      <c r="AF75" s="13">
        <v>33.019073499999998</v>
      </c>
      <c r="AG75" s="13">
        <v>27.441417699999999</v>
      </c>
      <c r="AH75" s="34">
        <f t="shared" si="29"/>
        <v>30.230245599999996</v>
      </c>
      <c r="AI75" s="15"/>
      <c r="AK75" s="27"/>
      <c r="AL75" s="27"/>
      <c r="AM75" s="27"/>
      <c r="AN75" s="27"/>
      <c r="AO75" s="15"/>
      <c r="AQ75" s="27"/>
      <c r="AR75" s="27"/>
      <c r="AS75" s="27"/>
      <c r="AT75" s="27"/>
      <c r="AU75" s="15"/>
      <c r="AW75" s="27"/>
      <c r="AX75" s="27"/>
      <c r="AY75" s="27"/>
      <c r="AZ75" s="27"/>
      <c r="BA75" s="15"/>
    </row>
    <row r="76" spans="23:53" x14ac:dyDescent="0.25">
      <c r="W76" s="15"/>
      <c r="X76" s="13">
        <f t="shared" si="26"/>
        <v>2023</v>
      </c>
      <c r="Y76" s="26">
        <v>45170</v>
      </c>
      <c r="Z76" s="13">
        <v>42.922499999999999</v>
      </c>
      <c r="AA76" s="13">
        <v>38.14</v>
      </c>
      <c r="AB76" s="34">
        <f t="shared" si="27"/>
        <v>40.53125</v>
      </c>
      <c r="AC76" s="13">
        <v>46.915325199999998</v>
      </c>
      <c r="AD76" s="13">
        <v>43.706687899999999</v>
      </c>
      <c r="AE76" s="34">
        <f t="shared" si="28"/>
        <v>45.311006550000002</v>
      </c>
      <c r="AF76" s="13">
        <v>30.616603900000001</v>
      </c>
      <c r="AG76" s="13">
        <v>26.031845100000002</v>
      </c>
      <c r="AH76" s="34">
        <f t="shared" si="29"/>
        <v>28.3242245</v>
      </c>
      <c r="AI76" s="15"/>
      <c r="AK76" s="27"/>
      <c r="AL76" s="27"/>
      <c r="AM76" s="27"/>
      <c r="AN76" s="27"/>
      <c r="AO76" s="15"/>
      <c r="AQ76" s="27"/>
      <c r="AR76" s="27"/>
      <c r="AS76" s="27"/>
      <c r="AT76" s="27"/>
      <c r="AU76" s="15"/>
      <c r="AW76" s="27"/>
      <c r="AX76" s="27"/>
      <c r="AY76" s="27"/>
      <c r="AZ76" s="27"/>
      <c r="BA76" s="15"/>
    </row>
    <row r="77" spans="23:53" x14ac:dyDescent="0.25">
      <c r="W77" s="15"/>
      <c r="X77" s="13">
        <f t="shared" si="26"/>
        <v>2023</v>
      </c>
      <c r="Y77" s="26">
        <v>45200</v>
      </c>
      <c r="Z77" s="13">
        <v>34.22</v>
      </c>
      <c r="AA77" s="13">
        <v>32.174999999999997</v>
      </c>
      <c r="AB77" s="34">
        <f t="shared" si="27"/>
        <v>33.197499999999998</v>
      </c>
      <c r="AC77" s="13">
        <v>45.380413099999998</v>
      </c>
      <c r="AD77" s="13">
        <v>42.008389999999999</v>
      </c>
      <c r="AE77" s="34">
        <f t="shared" si="28"/>
        <v>43.694401549999995</v>
      </c>
      <c r="AF77" s="13">
        <v>29.5629749</v>
      </c>
      <c r="AG77" s="13">
        <v>24.862559999999998</v>
      </c>
      <c r="AH77" s="34">
        <f t="shared" si="29"/>
        <v>27.212767450000001</v>
      </c>
      <c r="AI77" s="15"/>
      <c r="AK77" s="27"/>
      <c r="AL77" s="27"/>
      <c r="AM77" s="27"/>
      <c r="AN77" s="27"/>
      <c r="AO77" s="15"/>
      <c r="AQ77" s="27"/>
      <c r="AR77" s="27"/>
      <c r="AS77" s="27"/>
      <c r="AT77" s="27"/>
      <c r="AU77" s="15"/>
      <c r="AW77" s="27"/>
      <c r="AX77" s="27"/>
      <c r="AY77" s="27"/>
      <c r="AZ77" s="27"/>
      <c r="BA77" s="15"/>
    </row>
    <row r="78" spans="23:53" x14ac:dyDescent="0.25">
      <c r="W78" s="15"/>
      <c r="X78" s="13">
        <f t="shared" si="26"/>
        <v>2023</v>
      </c>
      <c r="Y78" s="26">
        <v>45231</v>
      </c>
      <c r="Z78" s="13">
        <v>33.954999999999998</v>
      </c>
      <c r="AA78" s="13">
        <v>33.195</v>
      </c>
      <c r="AB78" s="34">
        <f t="shared" si="27"/>
        <v>33.575000000000003</v>
      </c>
      <c r="AC78" s="13">
        <v>47.03584</v>
      </c>
      <c r="AD78" s="13">
        <v>43.084972399999998</v>
      </c>
      <c r="AE78" s="34">
        <f t="shared" si="28"/>
        <v>45.060406200000003</v>
      </c>
      <c r="AF78" s="13">
        <v>30.610515599999999</v>
      </c>
      <c r="AG78" s="13">
        <v>25.81193</v>
      </c>
      <c r="AH78" s="34">
        <f t="shared" si="29"/>
        <v>28.211222800000002</v>
      </c>
      <c r="AI78" s="15"/>
      <c r="AK78" s="27"/>
      <c r="AL78" s="27"/>
      <c r="AM78" s="27"/>
      <c r="AN78" s="27"/>
      <c r="AO78" s="15"/>
      <c r="AQ78" s="27"/>
      <c r="AR78" s="27"/>
      <c r="AS78" s="27"/>
      <c r="AT78" s="27"/>
      <c r="AU78" s="15"/>
      <c r="AW78" s="27"/>
      <c r="AX78" s="27"/>
      <c r="AY78" s="27"/>
      <c r="AZ78" s="27"/>
      <c r="BA78" s="15"/>
    </row>
    <row r="79" spans="23:53" x14ac:dyDescent="0.25">
      <c r="W79" s="15"/>
      <c r="X79" s="13">
        <f t="shared" si="26"/>
        <v>2023</v>
      </c>
      <c r="Y79" s="26">
        <v>45261</v>
      </c>
      <c r="Z79" s="13">
        <v>36.075000000000003</v>
      </c>
      <c r="AA79" s="13">
        <v>34.979999999999997</v>
      </c>
      <c r="AB79" s="34">
        <f t="shared" si="27"/>
        <v>35.527500000000003</v>
      </c>
      <c r="AC79" s="13">
        <v>48.163679999999999</v>
      </c>
      <c r="AD79" s="13">
        <v>43.502376599999998</v>
      </c>
      <c r="AE79" s="34">
        <f t="shared" si="28"/>
        <v>45.833028299999995</v>
      </c>
      <c r="AF79" s="13">
        <v>31.115667299999998</v>
      </c>
      <c r="AG79" s="13">
        <v>25.922388099999999</v>
      </c>
      <c r="AH79" s="34">
        <f t="shared" si="29"/>
        <v>28.519027699999999</v>
      </c>
      <c r="AI79" s="15"/>
      <c r="AK79" s="27"/>
      <c r="AL79" s="27"/>
      <c r="AM79" s="27"/>
      <c r="AN79" s="27"/>
      <c r="AO79" s="15"/>
      <c r="AQ79" s="27"/>
      <c r="AR79" s="27"/>
      <c r="AS79" s="27"/>
      <c r="AT79" s="27"/>
      <c r="AU79" s="15"/>
      <c r="AW79" s="27"/>
      <c r="AX79" s="27"/>
      <c r="AY79" s="27"/>
      <c r="AZ79" s="27"/>
      <c r="BA79" s="15"/>
    </row>
    <row r="80" spans="23:53" x14ac:dyDescent="0.25">
      <c r="W80" s="15"/>
      <c r="X80" s="13">
        <f t="shared" si="26"/>
        <v>2024</v>
      </c>
      <c r="Y80" s="26">
        <v>45292</v>
      </c>
      <c r="Z80" s="13">
        <v>35.76</v>
      </c>
      <c r="AA80" s="13">
        <v>35.700000000000003</v>
      </c>
      <c r="AB80" s="34">
        <f t="shared" si="27"/>
        <v>35.730000000000004</v>
      </c>
      <c r="AC80" s="13">
        <v>49.082226849999998</v>
      </c>
      <c r="AD80" s="13">
        <v>44.486965150000003</v>
      </c>
      <c r="AE80" s="34">
        <f t="shared" si="28"/>
        <v>46.784596000000001</v>
      </c>
      <c r="AF80" s="13">
        <v>30.9211922</v>
      </c>
      <c r="AG80" s="13">
        <v>25.722164200000002</v>
      </c>
      <c r="AH80" s="34">
        <f t="shared" si="29"/>
        <v>28.321678200000001</v>
      </c>
      <c r="AI80" s="15"/>
      <c r="AK80" s="27"/>
      <c r="AL80" s="27"/>
      <c r="AM80" s="27"/>
      <c r="AN80" s="27"/>
      <c r="AO80" s="15"/>
      <c r="AQ80" s="27"/>
      <c r="AR80" s="27"/>
      <c r="AS80" s="27"/>
      <c r="AT80" s="27"/>
      <c r="AU80" s="15"/>
      <c r="AW80" s="27"/>
      <c r="AX80" s="27"/>
      <c r="AY80" s="27"/>
      <c r="AZ80" s="27"/>
      <c r="BA80" s="15"/>
    </row>
    <row r="81" spans="23:53" x14ac:dyDescent="0.25">
      <c r="W81" s="15"/>
      <c r="X81" s="13">
        <f t="shared" si="26"/>
        <v>2024</v>
      </c>
      <c r="Y81" s="26">
        <v>45323</v>
      </c>
      <c r="Z81" s="13">
        <v>36.842640000000003</v>
      </c>
      <c r="AA81" s="13">
        <v>38.338410000000003</v>
      </c>
      <c r="AB81" s="34">
        <f t="shared" si="27"/>
        <v>37.590525</v>
      </c>
      <c r="AC81" s="13">
        <v>50.110034999999996</v>
      </c>
      <c r="AD81" s="13">
        <v>45.846712150000002</v>
      </c>
      <c r="AE81" s="34">
        <f t="shared" si="28"/>
        <v>47.978373574999999</v>
      </c>
      <c r="AF81" s="13">
        <v>31.607088099999999</v>
      </c>
      <c r="AG81" s="13">
        <v>26.9151287</v>
      </c>
      <c r="AH81" s="34">
        <f t="shared" si="29"/>
        <v>29.261108399999998</v>
      </c>
      <c r="AI81" s="15"/>
      <c r="AK81" s="27"/>
      <c r="AL81" s="27"/>
      <c r="AM81" s="27"/>
      <c r="AN81" s="27"/>
      <c r="AO81" s="15"/>
      <c r="AQ81" s="27"/>
      <c r="AR81" s="27"/>
      <c r="AS81" s="27"/>
      <c r="AT81" s="27"/>
      <c r="AU81" s="15"/>
      <c r="AW81" s="27"/>
      <c r="AX81" s="27"/>
      <c r="AY81" s="27"/>
      <c r="AZ81" s="27"/>
      <c r="BA81" s="15"/>
    </row>
    <row r="82" spans="23:53" x14ac:dyDescent="0.25">
      <c r="W82" s="15"/>
      <c r="X82" s="13">
        <f t="shared" si="26"/>
        <v>2024</v>
      </c>
      <c r="Y82" s="26">
        <v>45352</v>
      </c>
      <c r="Z82" s="13">
        <v>34.082129999999999</v>
      </c>
      <c r="AA82" s="13">
        <v>33.020609999999998</v>
      </c>
      <c r="AB82" s="34">
        <f t="shared" si="27"/>
        <v>33.551369999999999</v>
      </c>
      <c r="AC82" s="13">
        <v>46.088542349999997</v>
      </c>
      <c r="AD82" s="13">
        <v>41.337835300000002</v>
      </c>
      <c r="AE82" s="34">
        <f t="shared" si="28"/>
        <v>43.713188825000003</v>
      </c>
      <c r="AF82" s="13">
        <v>29.474914600000002</v>
      </c>
      <c r="AG82" s="13">
        <v>24.431703599999999</v>
      </c>
      <c r="AH82" s="34">
        <f t="shared" si="29"/>
        <v>26.953309099999998</v>
      </c>
      <c r="AI82" s="15"/>
      <c r="AK82" s="27"/>
      <c r="AL82" s="27"/>
      <c r="AM82" s="27"/>
      <c r="AN82" s="27"/>
      <c r="AO82" s="15"/>
      <c r="AQ82" s="27"/>
      <c r="AR82" s="27"/>
      <c r="AS82" s="27"/>
      <c r="AT82" s="27"/>
      <c r="AU82" s="15"/>
      <c r="AW82" s="27"/>
      <c r="AX82" s="27"/>
      <c r="AY82" s="27"/>
      <c r="AZ82" s="27"/>
      <c r="BA82" s="15"/>
    </row>
    <row r="83" spans="23:53" x14ac:dyDescent="0.25">
      <c r="W83" s="15"/>
      <c r="X83" s="13">
        <f t="shared" si="26"/>
        <v>2024</v>
      </c>
      <c r="Y83" s="26">
        <v>45383</v>
      </c>
      <c r="Z83" s="13">
        <v>37.142020000000002</v>
      </c>
      <c r="AA83" s="13">
        <v>32.536290000000001</v>
      </c>
      <c r="AB83" s="34">
        <f t="shared" si="27"/>
        <v>34.839155000000005</v>
      </c>
      <c r="AC83" s="13">
        <v>43.486445000000003</v>
      </c>
      <c r="AD83" s="13">
        <v>38.976967799999997</v>
      </c>
      <c r="AE83" s="34">
        <f t="shared" si="28"/>
        <v>41.2317064</v>
      </c>
      <c r="AF83" s="13">
        <v>28.807290999999999</v>
      </c>
      <c r="AG83" s="13">
        <v>23.426666300000001</v>
      </c>
      <c r="AH83" s="34">
        <f t="shared" si="29"/>
        <v>26.11697865</v>
      </c>
      <c r="AI83" s="15"/>
      <c r="AK83" s="27"/>
      <c r="AL83" s="27"/>
      <c r="AM83" s="27"/>
      <c r="AN83" s="27"/>
      <c r="AO83" s="15"/>
      <c r="AQ83" s="27"/>
      <c r="AR83" s="27"/>
      <c r="AS83" s="27"/>
      <c r="AT83" s="27"/>
      <c r="AU83" s="15"/>
      <c r="AW83" s="27"/>
      <c r="AX83" s="27"/>
      <c r="AY83" s="27"/>
      <c r="AZ83" s="27"/>
      <c r="BA83" s="15"/>
    </row>
    <row r="84" spans="23:53" x14ac:dyDescent="0.25">
      <c r="W84" s="15"/>
      <c r="X84" s="13">
        <f t="shared" si="26"/>
        <v>2024</v>
      </c>
      <c r="Y84" s="26">
        <v>45413</v>
      </c>
      <c r="Z84" s="13">
        <v>37.928359999999998</v>
      </c>
      <c r="AA84" s="13">
        <v>25.624389999999998</v>
      </c>
      <c r="AB84" s="34">
        <f t="shared" si="27"/>
        <v>31.776374999999998</v>
      </c>
      <c r="AC84" s="13">
        <v>42.108778000000001</v>
      </c>
      <c r="AD84" s="13">
        <v>35.400507950000005</v>
      </c>
      <c r="AE84" s="34">
        <f t="shared" si="28"/>
        <v>38.754642975000003</v>
      </c>
      <c r="AF84" s="13">
        <v>27.976322199999998</v>
      </c>
      <c r="AG84" s="13">
        <v>19.0194416</v>
      </c>
      <c r="AH84" s="34">
        <f t="shared" si="29"/>
        <v>23.497881899999999</v>
      </c>
      <c r="AI84" s="15"/>
      <c r="AK84" s="27"/>
      <c r="AL84" s="27"/>
      <c r="AM84" s="27"/>
      <c r="AN84" s="27"/>
      <c r="AO84" s="15"/>
      <c r="AQ84" s="27"/>
      <c r="AR84" s="27"/>
      <c r="AS84" s="27"/>
      <c r="AT84" s="27"/>
      <c r="AU84" s="15"/>
      <c r="AW84" s="27"/>
      <c r="AX84" s="27"/>
      <c r="AY84" s="27"/>
      <c r="AZ84" s="27"/>
      <c r="BA84" s="15"/>
    </row>
    <row r="85" spans="23:53" x14ac:dyDescent="0.25">
      <c r="W85" s="15"/>
      <c r="X85" s="13">
        <f t="shared" si="26"/>
        <v>2024</v>
      </c>
      <c r="Y85" s="26">
        <v>45444</v>
      </c>
      <c r="Z85" s="13">
        <v>42.340989999999998</v>
      </c>
      <c r="AA85" s="13">
        <v>27.840620000000001</v>
      </c>
      <c r="AB85" s="34">
        <f t="shared" si="27"/>
        <v>35.090805000000003</v>
      </c>
      <c r="AC85" s="13">
        <v>45.683318200000002</v>
      </c>
      <c r="AD85" s="13">
        <v>39.166223549999998</v>
      </c>
      <c r="AE85" s="34">
        <f t="shared" si="28"/>
        <v>42.424770875</v>
      </c>
      <c r="AF85" s="13">
        <v>30.179176300000002</v>
      </c>
      <c r="AG85" s="13">
        <v>22.7318344</v>
      </c>
      <c r="AH85" s="34">
        <f t="shared" si="29"/>
        <v>26.455505350000003</v>
      </c>
      <c r="AI85" s="15"/>
      <c r="AK85" s="27"/>
      <c r="AL85" s="27"/>
      <c r="AM85" s="27"/>
      <c r="AN85" s="27"/>
      <c r="AO85" s="15"/>
      <c r="AQ85" s="27"/>
      <c r="AR85" s="27"/>
      <c r="AS85" s="27"/>
      <c r="AT85" s="27"/>
      <c r="AU85" s="15"/>
      <c r="AW85" s="27"/>
      <c r="AX85" s="27"/>
      <c r="AY85" s="27"/>
      <c r="AZ85" s="27"/>
      <c r="BA85" s="15"/>
    </row>
    <row r="86" spans="23:53" x14ac:dyDescent="0.25">
      <c r="W86" s="15"/>
      <c r="X86" s="13">
        <f t="shared" si="26"/>
        <v>2024</v>
      </c>
      <c r="Y86" s="26">
        <v>45474</v>
      </c>
      <c r="Z86" s="13">
        <v>49.096919999999997</v>
      </c>
      <c r="AA86" s="13">
        <v>37.56823</v>
      </c>
      <c r="AB86" s="34">
        <f t="shared" si="27"/>
        <v>43.332574999999999</v>
      </c>
      <c r="AC86" s="13">
        <v>51.091201550000001</v>
      </c>
      <c r="AD86" s="13">
        <v>45.186904999999996</v>
      </c>
      <c r="AE86" s="34">
        <f t="shared" si="28"/>
        <v>48.139053274999995</v>
      </c>
      <c r="AF86" s="13">
        <v>33.238502500000003</v>
      </c>
      <c r="AG86" s="13">
        <v>27.768968600000001</v>
      </c>
      <c r="AH86" s="34">
        <f t="shared" si="29"/>
        <v>30.503735550000002</v>
      </c>
      <c r="AI86" s="15"/>
      <c r="AK86" s="27"/>
      <c r="AL86" s="27"/>
      <c r="AM86" s="27"/>
      <c r="AN86" s="27"/>
      <c r="AO86" s="15"/>
      <c r="AQ86" s="27"/>
      <c r="AR86" s="27"/>
      <c r="AS86" s="27"/>
      <c r="AT86" s="27"/>
      <c r="AU86" s="15"/>
      <c r="AW86" s="27"/>
      <c r="AX86" s="27"/>
      <c r="AY86" s="27"/>
      <c r="AZ86" s="27"/>
      <c r="BA86" s="15"/>
    </row>
    <row r="87" spans="23:53" x14ac:dyDescent="0.25">
      <c r="W87" s="15"/>
      <c r="X87" s="13">
        <f t="shared" si="26"/>
        <v>2024</v>
      </c>
      <c r="Y87" s="26">
        <v>45505</v>
      </c>
      <c r="Z87" s="13">
        <v>50.180509999999998</v>
      </c>
      <c r="AA87" s="13">
        <v>45.446919999999999</v>
      </c>
      <c r="AB87" s="34">
        <f t="shared" si="27"/>
        <v>47.813715000000002</v>
      </c>
      <c r="AC87" s="13">
        <v>52.598815000000002</v>
      </c>
      <c r="AD87" s="13">
        <v>48.021988899999997</v>
      </c>
      <c r="AE87" s="34">
        <f t="shared" si="28"/>
        <v>50.310401949999999</v>
      </c>
      <c r="AF87" s="13">
        <v>34.098102599999997</v>
      </c>
      <c r="AG87" s="13">
        <v>28.608613999999999</v>
      </c>
      <c r="AH87" s="34">
        <f t="shared" si="29"/>
        <v>31.353358299999996</v>
      </c>
      <c r="AI87" s="15"/>
      <c r="AK87" s="27"/>
      <c r="AL87" s="27"/>
      <c r="AM87" s="27"/>
      <c r="AN87" s="27"/>
      <c r="AO87" s="15"/>
      <c r="AQ87" s="27"/>
      <c r="AR87" s="27"/>
      <c r="AS87" s="27"/>
      <c r="AT87" s="27"/>
      <c r="AU87" s="15"/>
      <c r="AW87" s="27"/>
      <c r="AX87" s="27"/>
      <c r="AY87" s="27"/>
      <c r="AZ87" s="27"/>
      <c r="BA87" s="15"/>
    </row>
    <row r="88" spans="23:53" x14ac:dyDescent="0.25">
      <c r="W88" s="15"/>
      <c r="X88" s="13">
        <f t="shared" si="26"/>
        <v>2024</v>
      </c>
      <c r="Y88" s="26">
        <v>45536</v>
      </c>
      <c r="Z88" s="13">
        <v>46.675960000000003</v>
      </c>
      <c r="AA88" s="13">
        <v>43.459879999999998</v>
      </c>
      <c r="AB88" s="34">
        <f t="shared" si="27"/>
        <v>45.067920000000001</v>
      </c>
      <c r="AC88" s="13">
        <v>51.4960126</v>
      </c>
      <c r="AD88" s="13">
        <v>48.037990550000004</v>
      </c>
      <c r="AE88" s="34">
        <f t="shared" si="28"/>
        <v>49.767001575000002</v>
      </c>
      <c r="AF88" s="13">
        <v>34.269660000000002</v>
      </c>
      <c r="AG88" s="13">
        <v>29.451881400000001</v>
      </c>
      <c r="AH88" s="34">
        <f t="shared" si="29"/>
        <v>31.860770700000003</v>
      </c>
      <c r="AI88" s="15"/>
      <c r="AK88" s="27"/>
      <c r="AL88" s="27"/>
      <c r="AM88" s="27"/>
      <c r="AN88" s="27"/>
      <c r="AO88" s="15"/>
      <c r="AQ88" s="27"/>
      <c r="AR88" s="27"/>
      <c r="AS88" s="27"/>
      <c r="AT88" s="27"/>
      <c r="AU88" s="15"/>
      <c r="AW88" s="27"/>
      <c r="AX88" s="27"/>
      <c r="AY88" s="27"/>
      <c r="AZ88" s="27"/>
      <c r="BA88" s="15"/>
    </row>
    <row r="89" spans="23:53" x14ac:dyDescent="0.25">
      <c r="W89" s="15"/>
      <c r="X89" s="13">
        <f t="shared" si="26"/>
        <v>2024</v>
      </c>
      <c r="Y89" s="26">
        <v>45566</v>
      </c>
      <c r="Z89" s="13">
        <v>37.828049999999998</v>
      </c>
      <c r="AA89" s="13">
        <v>37.720820000000003</v>
      </c>
      <c r="AB89" s="34">
        <f t="shared" si="27"/>
        <v>37.774434999999997</v>
      </c>
      <c r="AC89" s="13">
        <v>48.985391550000003</v>
      </c>
      <c r="AD89" s="13">
        <v>45.460648300000003</v>
      </c>
      <c r="AE89" s="34">
        <f t="shared" si="28"/>
        <v>47.223019925000003</v>
      </c>
      <c r="AF89" s="13">
        <v>31.877355600000001</v>
      </c>
      <c r="AG89" s="13">
        <v>27.733564399999999</v>
      </c>
      <c r="AH89" s="34">
        <f t="shared" si="29"/>
        <v>29.80546</v>
      </c>
      <c r="AI89" s="15"/>
      <c r="AK89" s="27"/>
      <c r="AL89" s="27"/>
      <c r="AM89" s="27"/>
      <c r="AN89" s="27"/>
      <c r="AO89" s="15"/>
      <c r="AQ89" s="27"/>
      <c r="AR89" s="27"/>
      <c r="AS89" s="27"/>
      <c r="AT89" s="27"/>
      <c r="AU89" s="15"/>
      <c r="AW89" s="27"/>
      <c r="AX89" s="27"/>
      <c r="AY89" s="27"/>
      <c r="AZ89" s="27"/>
      <c r="BA89" s="15"/>
    </row>
    <row r="90" spans="23:53" x14ac:dyDescent="0.25">
      <c r="W90" s="15"/>
      <c r="X90" s="13">
        <f t="shared" si="26"/>
        <v>2024</v>
      </c>
      <c r="Y90" s="26">
        <v>45597</v>
      </c>
      <c r="Z90" s="13">
        <v>37.285899999999998</v>
      </c>
      <c r="AA90" s="13">
        <v>37.028750000000002</v>
      </c>
      <c r="AB90" s="34">
        <f t="shared" si="27"/>
        <v>37.157325</v>
      </c>
      <c r="AC90" s="13">
        <v>49.527425000000001</v>
      </c>
      <c r="AD90" s="13">
        <v>45.145301199999999</v>
      </c>
      <c r="AE90" s="34">
        <f t="shared" si="28"/>
        <v>47.3363631</v>
      </c>
      <c r="AF90" s="13">
        <v>31.4451714</v>
      </c>
      <c r="AG90" s="13">
        <v>26.5352478</v>
      </c>
      <c r="AH90" s="34">
        <f t="shared" si="29"/>
        <v>28.9902096</v>
      </c>
      <c r="AI90" s="15"/>
      <c r="AK90" s="27"/>
      <c r="AL90" s="27"/>
      <c r="AM90" s="27"/>
      <c r="AN90" s="27"/>
      <c r="AO90" s="15"/>
      <c r="AQ90" s="27"/>
      <c r="AR90" s="27"/>
      <c r="AS90" s="27"/>
      <c r="AT90" s="27"/>
      <c r="AU90" s="15"/>
      <c r="AW90" s="27"/>
      <c r="AX90" s="27"/>
      <c r="AY90" s="27"/>
      <c r="AZ90" s="27"/>
      <c r="BA90" s="15"/>
    </row>
    <row r="91" spans="23:53" x14ac:dyDescent="0.25">
      <c r="W91" s="15"/>
      <c r="X91" s="13">
        <f t="shared" si="26"/>
        <v>2024</v>
      </c>
      <c r="Y91" s="26">
        <v>45627</v>
      </c>
      <c r="Z91" s="13">
        <v>38.957999999999998</v>
      </c>
      <c r="AA91" s="13">
        <v>38.765689999999999</v>
      </c>
      <c r="AB91" s="34">
        <f t="shared" si="27"/>
        <v>38.861845000000002</v>
      </c>
      <c r="AC91" s="13">
        <v>50.678788600000004</v>
      </c>
      <c r="AD91" s="13">
        <v>45.669968300000001</v>
      </c>
      <c r="AE91" s="34">
        <f t="shared" si="28"/>
        <v>48.174378450000006</v>
      </c>
      <c r="AF91" s="13">
        <v>32.431812299999997</v>
      </c>
      <c r="AG91" s="13">
        <v>27.050588600000001</v>
      </c>
      <c r="AH91" s="34">
        <f t="shared" si="29"/>
        <v>29.741200450000001</v>
      </c>
      <c r="AI91" s="15"/>
      <c r="AK91" s="27"/>
      <c r="AL91" s="27"/>
      <c r="AM91" s="27"/>
      <c r="AN91" s="27"/>
      <c r="AO91" s="15"/>
      <c r="AQ91" s="27"/>
      <c r="AR91" s="27"/>
      <c r="AS91" s="27"/>
      <c r="AT91" s="27"/>
      <c r="AU91" s="15"/>
      <c r="AW91" s="27"/>
      <c r="AX91" s="27"/>
      <c r="AY91" s="27"/>
      <c r="AZ91" s="27"/>
      <c r="BA91" s="15"/>
    </row>
    <row r="92" spans="23:53" x14ac:dyDescent="0.25">
      <c r="W92" s="15"/>
      <c r="X92" s="13">
        <f t="shared" si="26"/>
        <v>2025</v>
      </c>
      <c r="Y92" s="26">
        <v>45658</v>
      </c>
      <c r="Z92" s="13">
        <v>38.047249999999998</v>
      </c>
      <c r="AA92" s="13">
        <v>39.300220000000003</v>
      </c>
      <c r="AB92" s="34">
        <f t="shared" si="27"/>
        <v>38.673735000000001</v>
      </c>
      <c r="AC92" s="13">
        <v>52.290313699999999</v>
      </c>
      <c r="AD92" s="13">
        <v>47.4432945</v>
      </c>
      <c r="AE92" s="34">
        <f t="shared" si="28"/>
        <v>49.866804099999996</v>
      </c>
      <c r="AF92" s="13">
        <v>33.429949999999998</v>
      </c>
      <c r="AG92" s="13">
        <v>27.956588700000001</v>
      </c>
      <c r="AH92" s="34">
        <f t="shared" si="29"/>
        <v>30.693269350000001</v>
      </c>
      <c r="AI92" s="15"/>
      <c r="AK92" s="27"/>
      <c r="AL92" s="27"/>
      <c r="AM92" s="27"/>
      <c r="AN92" s="27"/>
      <c r="AO92" s="15"/>
      <c r="AQ92" s="27"/>
      <c r="AR92" s="27"/>
      <c r="AS92" s="27"/>
      <c r="AT92" s="27"/>
      <c r="AU92" s="15"/>
      <c r="AW92" s="27"/>
      <c r="AX92" s="27"/>
      <c r="AY92" s="27"/>
      <c r="AZ92" s="27"/>
      <c r="BA92" s="15"/>
    </row>
    <row r="93" spans="23:53" x14ac:dyDescent="0.25">
      <c r="W93" s="15"/>
      <c r="X93" s="13">
        <f t="shared" si="26"/>
        <v>2025</v>
      </c>
      <c r="Y93" s="26">
        <v>45689</v>
      </c>
      <c r="Z93" s="13">
        <v>39.505290000000002</v>
      </c>
      <c r="AA93" s="13">
        <v>43.186810000000001</v>
      </c>
      <c r="AB93" s="34">
        <f t="shared" si="27"/>
        <v>41.346050000000005</v>
      </c>
      <c r="AC93" s="13">
        <v>53.575609999999998</v>
      </c>
      <c r="AD93" s="13">
        <v>49.056652100000001</v>
      </c>
      <c r="AE93" s="34">
        <f t="shared" si="28"/>
        <v>51.316131049999996</v>
      </c>
      <c r="AF93" s="13">
        <v>34.256607099999997</v>
      </c>
      <c r="AG93" s="13">
        <v>29.369598400000001</v>
      </c>
      <c r="AH93" s="34">
        <f t="shared" si="29"/>
        <v>31.813102749999999</v>
      </c>
      <c r="AI93" s="15"/>
      <c r="AK93" s="27"/>
      <c r="AL93" s="27"/>
      <c r="AM93" s="27"/>
      <c r="AN93" s="27"/>
      <c r="AO93" s="15"/>
      <c r="AQ93" s="27"/>
      <c r="AR93" s="27"/>
      <c r="AS93" s="27"/>
      <c r="AT93" s="27"/>
      <c r="AU93" s="15"/>
      <c r="AW93" s="27"/>
      <c r="AX93" s="27"/>
      <c r="AY93" s="27"/>
      <c r="AZ93" s="27"/>
      <c r="BA93" s="15"/>
    </row>
    <row r="94" spans="23:53" x14ac:dyDescent="0.25">
      <c r="W94" s="15"/>
      <c r="X94" s="13">
        <f t="shared" si="26"/>
        <v>2025</v>
      </c>
      <c r="Y94" s="26">
        <v>45717</v>
      </c>
      <c r="Z94" s="13">
        <v>36.304259999999999</v>
      </c>
      <c r="AA94" s="13">
        <v>34.98122</v>
      </c>
      <c r="AB94" s="34">
        <f t="shared" si="27"/>
        <v>35.642740000000003</v>
      </c>
      <c r="AC94" s="13">
        <v>48.911700000000003</v>
      </c>
      <c r="AD94" s="13">
        <v>43.962387100000001</v>
      </c>
      <c r="AE94" s="34">
        <f t="shared" si="28"/>
        <v>46.437043549999999</v>
      </c>
      <c r="AF94" s="13">
        <v>31.645536400000001</v>
      </c>
      <c r="AG94" s="13">
        <v>26.235597599999998</v>
      </c>
      <c r="AH94" s="34">
        <f t="shared" si="29"/>
        <v>28.940567000000001</v>
      </c>
      <c r="AI94" s="15"/>
      <c r="AK94" s="27"/>
      <c r="AL94" s="27"/>
      <c r="AM94" s="27"/>
      <c r="AN94" s="27"/>
      <c r="AO94" s="15"/>
      <c r="AQ94" s="27"/>
      <c r="AR94" s="27"/>
      <c r="AS94" s="27"/>
      <c r="AT94" s="27"/>
      <c r="AU94" s="15"/>
      <c r="AW94" s="27"/>
      <c r="AX94" s="27"/>
      <c r="AY94" s="27"/>
      <c r="AZ94" s="27"/>
      <c r="BA94" s="15"/>
    </row>
    <row r="95" spans="23:53" x14ac:dyDescent="0.25">
      <c r="W95" s="15"/>
      <c r="X95" s="13">
        <f t="shared" si="26"/>
        <v>2025</v>
      </c>
      <c r="Y95" s="26">
        <v>45748</v>
      </c>
      <c r="Z95" s="13">
        <v>42.846530000000001</v>
      </c>
      <c r="AA95" s="13">
        <v>36.322569999999999</v>
      </c>
      <c r="AB95" s="34">
        <f t="shared" si="27"/>
        <v>39.58455</v>
      </c>
      <c r="AC95" s="13">
        <v>46.415579999999999</v>
      </c>
      <c r="AD95" s="13">
        <v>41.711709999999997</v>
      </c>
      <c r="AE95" s="34">
        <f t="shared" si="28"/>
        <v>44.063644999999994</v>
      </c>
      <c r="AF95" s="13">
        <v>30.692247399999999</v>
      </c>
      <c r="AG95" s="13">
        <v>25.050663</v>
      </c>
      <c r="AH95" s="34">
        <f t="shared" si="29"/>
        <v>27.8714552</v>
      </c>
      <c r="AI95" s="15"/>
      <c r="AK95" s="27"/>
      <c r="AL95" s="27"/>
      <c r="AM95" s="27"/>
      <c r="AN95" s="27"/>
      <c r="AO95" s="15"/>
      <c r="AQ95" s="27"/>
      <c r="AR95" s="27"/>
      <c r="AS95" s="27"/>
      <c r="AT95" s="27"/>
      <c r="AU95" s="15"/>
      <c r="AW95" s="27"/>
      <c r="AX95" s="27"/>
      <c r="AY95" s="27"/>
      <c r="AZ95" s="27"/>
      <c r="BA95" s="15"/>
    </row>
    <row r="96" spans="23:53" x14ac:dyDescent="0.25">
      <c r="W96" s="15"/>
      <c r="X96" s="13">
        <f t="shared" si="26"/>
        <v>2025</v>
      </c>
      <c r="Y96" s="26">
        <v>45778</v>
      </c>
      <c r="Z96" s="13">
        <v>43.571730000000002</v>
      </c>
      <c r="AA96" s="13">
        <v>27.818770000000001</v>
      </c>
      <c r="AB96" s="34">
        <f t="shared" si="27"/>
        <v>35.695250000000001</v>
      </c>
      <c r="AC96" s="13">
        <v>45.6218529</v>
      </c>
      <c r="AD96" s="13">
        <v>38.439395900000001</v>
      </c>
      <c r="AE96" s="34">
        <f t="shared" si="28"/>
        <v>42.030624400000001</v>
      </c>
      <c r="AF96" s="13">
        <v>30.088777499999999</v>
      </c>
      <c r="AG96" s="13">
        <v>20.8019733</v>
      </c>
      <c r="AH96" s="34">
        <f t="shared" si="29"/>
        <v>25.4453754</v>
      </c>
      <c r="AI96" s="15"/>
      <c r="AK96" s="27"/>
      <c r="AL96" s="27"/>
      <c r="AM96" s="27"/>
      <c r="AN96" s="27"/>
      <c r="AO96" s="15"/>
      <c r="AQ96" s="27"/>
      <c r="AR96" s="27"/>
      <c r="AS96" s="27"/>
      <c r="AT96" s="27"/>
      <c r="AU96" s="15"/>
      <c r="AW96" s="27"/>
      <c r="AX96" s="27"/>
      <c r="AY96" s="27"/>
      <c r="AZ96" s="27"/>
      <c r="BA96" s="15"/>
    </row>
    <row r="97" spans="23:53" x14ac:dyDescent="0.25">
      <c r="W97" s="15"/>
      <c r="X97" s="13">
        <f t="shared" si="26"/>
        <v>2025</v>
      </c>
      <c r="Y97" s="26">
        <v>45809</v>
      </c>
      <c r="Z97" s="13">
        <v>49.854480000000002</v>
      </c>
      <c r="AA97" s="13">
        <v>33.011240000000001</v>
      </c>
      <c r="AB97" s="34">
        <f t="shared" si="27"/>
        <v>41.432860000000005</v>
      </c>
      <c r="AC97" s="13">
        <v>49.960599999999999</v>
      </c>
      <c r="AD97" s="13">
        <v>42.139473000000002</v>
      </c>
      <c r="AE97" s="34">
        <f t="shared" si="28"/>
        <v>46.050036500000004</v>
      </c>
      <c r="AF97" s="13">
        <v>32.286279999999998</v>
      </c>
      <c r="AG97" s="13">
        <v>25.046402</v>
      </c>
      <c r="AH97" s="34">
        <f t="shared" si="29"/>
        <v>28.666340999999999</v>
      </c>
      <c r="AI97" s="15"/>
      <c r="AK97" s="27"/>
      <c r="AL97" s="27"/>
      <c r="AM97" s="27"/>
      <c r="AN97" s="27"/>
      <c r="AO97" s="15"/>
      <c r="AQ97" s="27"/>
      <c r="AR97" s="27"/>
      <c r="AS97" s="27"/>
      <c r="AT97" s="27"/>
      <c r="AU97" s="15"/>
      <c r="AW97" s="27"/>
      <c r="AX97" s="27"/>
      <c r="AY97" s="27"/>
      <c r="AZ97" s="27"/>
      <c r="BA97" s="15"/>
    </row>
    <row r="98" spans="23:53" x14ac:dyDescent="0.25">
      <c r="W98" s="15"/>
      <c r="X98" s="13">
        <f t="shared" si="26"/>
        <v>2025</v>
      </c>
      <c r="Y98" s="26">
        <v>45839</v>
      </c>
      <c r="Z98" s="13">
        <v>50.298830000000002</v>
      </c>
      <c r="AA98" s="13">
        <v>40.536459999999998</v>
      </c>
      <c r="AB98" s="34">
        <f t="shared" si="27"/>
        <v>45.417645</v>
      </c>
      <c r="AC98" s="13">
        <v>54.287403099999999</v>
      </c>
      <c r="AD98" s="13">
        <v>49.243380000000002</v>
      </c>
      <c r="AE98" s="34">
        <f t="shared" si="28"/>
        <v>51.765391550000004</v>
      </c>
      <c r="AF98" s="13">
        <v>35.020110000000003</v>
      </c>
      <c r="AG98" s="13">
        <v>29.388164499999998</v>
      </c>
      <c r="AH98" s="34">
        <f t="shared" si="29"/>
        <v>32.204137250000002</v>
      </c>
      <c r="AI98" s="15"/>
      <c r="AK98" s="27"/>
      <c r="AL98" s="27"/>
      <c r="AM98" s="27"/>
      <c r="AN98" s="27"/>
      <c r="AO98" s="15"/>
      <c r="AQ98" s="27"/>
      <c r="AR98" s="27"/>
      <c r="AS98" s="27"/>
      <c r="AT98" s="27"/>
      <c r="AU98" s="15"/>
      <c r="AW98" s="27"/>
      <c r="AX98" s="27"/>
      <c r="AY98" s="27"/>
      <c r="AZ98" s="27"/>
      <c r="BA98" s="15"/>
    </row>
    <row r="99" spans="23:53" x14ac:dyDescent="0.25">
      <c r="W99" s="15"/>
      <c r="X99" s="13">
        <f t="shared" si="26"/>
        <v>2025</v>
      </c>
      <c r="Y99" s="26">
        <v>45870</v>
      </c>
      <c r="Z99" s="13">
        <v>54.378520000000002</v>
      </c>
      <c r="AA99" s="13">
        <v>50.983840000000001</v>
      </c>
      <c r="AB99" s="34">
        <f t="shared" si="27"/>
        <v>52.681179999999998</v>
      </c>
      <c r="AC99" s="13">
        <v>56.85962</v>
      </c>
      <c r="AD99" s="13">
        <v>51.923217800000003</v>
      </c>
      <c r="AE99" s="34">
        <f t="shared" si="28"/>
        <v>54.391418900000005</v>
      </c>
      <c r="AF99" s="13">
        <v>36.212870000000002</v>
      </c>
      <c r="AG99" s="13">
        <v>30.4134712</v>
      </c>
      <c r="AH99" s="34">
        <f t="shared" si="29"/>
        <v>33.313170599999999</v>
      </c>
      <c r="AI99" s="15"/>
      <c r="AK99" s="27"/>
      <c r="AL99" s="27"/>
      <c r="AM99" s="27"/>
      <c r="AN99" s="27"/>
      <c r="AO99" s="15"/>
      <c r="AQ99" s="27"/>
      <c r="AR99" s="27"/>
      <c r="AS99" s="27"/>
      <c r="AT99" s="27"/>
      <c r="AU99" s="15"/>
      <c r="AW99" s="27"/>
      <c r="AX99" s="27"/>
      <c r="AY99" s="27"/>
      <c r="AZ99" s="27"/>
      <c r="BA99" s="15"/>
    </row>
    <row r="100" spans="23:53" x14ac:dyDescent="0.25">
      <c r="W100" s="15"/>
      <c r="X100" s="13">
        <f t="shared" si="26"/>
        <v>2025</v>
      </c>
      <c r="Y100" s="26">
        <v>45901</v>
      </c>
      <c r="Z100" s="13">
        <v>50.42942</v>
      </c>
      <c r="AA100" s="13">
        <v>48.779760000000003</v>
      </c>
      <c r="AB100" s="34">
        <f t="shared" si="27"/>
        <v>49.604590000000002</v>
      </c>
      <c r="AC100" s="13">
        <v>56.076700000000002</v>
      </c>
      <c r="AD100" s="13">
        <v>52.369293200000001</v>
      </c>
      <c r="AE100" s="34">
        <f t="shared" si="28"/>
        <v>54.222996600000002</v>
      </c>
      <c r="AF100" s="13">
        <v>34.9568558</v>
      </c>
      <c r="AG100" s="13">
        <v>30.3744984</v>
      </c>
      <c r="AH100" s="34">
        <f t="shared" si="29"/>
        <v>32.665677099999996</v>
      </c>
      <c r="AI100" s="15"/>
      <c r="AK100" s="27"/>
      <c r="AL100" s="27"/>
      <c r="AM100" s="27"/>
      <c r="AN100" s="27"/>
      <c r="AO100" s="15"/>
      <c r="AQ100" s="27"/>
      <c r="AR100" s="27"/>
      <c r="AS100" s="27"/>
      <c r="AT100" s="27"/>
      <c r="AU100" s="15"/>
      <c r="AW100" s="27"/>
      <c r="AX100" s="27"/>
      <c r="AY100" s="27"/>
      <c r="AZ100" s="27"/>
      <c r="BA100" s="15"/>
    </row>
    <row r="101" spans="23:53" x14ac:dyDescent="0.25">
      <c r="W101" s="15"/>
      <c r="X101" s="13">
        <f t="shared" si="26"/>
        <v>2025</v>
      </c>
      <c r="Y101" s="26">
        <v>45931</v>
      </c>
      <c r="Z101" s="13">
        <v>41.436100000000003</v>
      </c>
      <c r="AA101" s="13">
        <v>43.266640000000002</v>
      </c>
      <c r="AB101" s="34">
        <f t="shared" si="27"/>
        <v>42.351370000000003</v>
      </c>
      <c r="AC101" s="13">
        <v>52.59037</v>
      </c>
      <c r="AD101" s="13">
        <v>48.912906599999999</v>
      </c>
      <c r="AE101" s="34">
        <f t="shared" si="28"/>
        <v>50.751638299999996</v>
      </c>
      <c r="AF101" s="13">
        <v>32.850082399999998</v>
      </c>
      <c r="AG101" s="13">
        <v>27.776617099999999</v>
      </c>
      <c r="AH101" s="34">
        <f t="shared" si="29"/>
        <v>30.31334975</v>
      </c>
      <c r="AI101" s="15"/>
      <c r="AK101" s="27"/>
      <c r="AL101" s="27"/>
      <c r="AM101" s="27"/>
      <c r="AN101" s="27"/>
      <c r="AO101" s="15"/>
      <c r="AQ101" s="27"/>
      <c r="AR101" s="27"/>
      <c r="AS101" s="27"/>
      <c r="AT101" s="27"/>
      <c r="AU101" s="15"/>
      <c r="AW101" s="27"/>
      <c r="AX101" s="27"/>
      <c r="AY101" s="27"/>
      <c r="AZ101" s="27"/>
      <c r="BA101" s="15"/>
    </row>
    <row r="102" spans="23:53" x14ac:dyDescent="0.25">
      <c r="W102" s="15"/>
      <c r="X102" s="13">
        <f t="shared" si="26"/>
        <v>2025</v>
      </c>
      <c r="Y102" s="26">
        <v>45962</v>
      </c>
      <c r="Z102" s="13">
        <v>40.616810000000001</v>
      </c>
      <c r="AA102" s="13">
        <v>40.862499999999997</v>
      </c>
      <c r="AB102" s="34">
        <f t="shared" si="27"/>
        <v>40.739654999999999</v>
      </c>
      <c r="AC102" s="13">
        <v>52.019010000000002</v>
      </c>
      <c r="AD102" s="13">
        <v>47.205629999999999</v>
      </c>
      <c r="AE102" s="34">
        <f t="shared" si="28"/>
        <v>49.612319999999997</v>
      </c>
      <c r="AF102" s="13">
        <v>32.696559999999998</v>
      </c>
      <c r="AG102" s="13">
        <v>27.462689999999998</v>
      </c>
      <c r="AH102" s="34">
        <f t="shared" si="29"/>
        <v>30.079625</v>
      </c>
      <c r="AI102" s="15"/>
      <c r="AK102" s="27"/>
      <c r="AL102" s="27"/>
      <c r="AM102" s="27"/>
      <c r="AN102" s="27"/>
      <c r="AO102" s="15"/>
      <c r="AQ102" s="27"/>
      <c r="AR102" s="27"/>
      <c r="AS102" s="27"/>
      <c r="AT102" s="27"/>
      <c r="AU102" s="15"/>
      <c r="AW102" s="27"/>
      <c r="AX102" s="27"/>
      <c r="AY102" s="27"/>
      <c r="AZ102" s="27"/>
      <c r="BA102" s="15"/>
    </row>
    <row r="103" spans="23:53" x14ac:dyDescent="0.25">
      <c r="W103" s="15"/>
      <c r="X103" s="13">
        <f t="shared" si="26"/>
        <v>2025</v>
      </c>
      <c r="Y103" s="26">
        <v>45992</v>
      </c>
      <c r="Z103" s="13">
        <v>41.841000000000001</v>
      </c>
      <c r="AA103" s="13">
        <v>42.551380000000002</v>
      </c>
      <c r="AB103" s="34">
        <f t="shared" si="27"/>
        <v>42.196190000000001</v>
      </c>
      <c r="AC103" s="13">
        <v>53.193897200000002</v>
      </c>
      <c r="AD103" s="13">
        <v>47.837560000000003</v>
      </c>
      <c r="AE103" s="34">
        <f t="shared" si="28"/>
        <v>50.515728600000003</v>
      </c>
      <c r="AF103" s="13">
        <v>33.708399999999997</v>
      </c>
      <c r="AG103" s="13">
        <v>28.073896399999999</v>
      </c>
      <c r="AH103" s="34">
        <f t="shared" si="29"/>
        <v>30.891148199999996</v>
      </c>
      <c r="AI103" s="15"/>
      <c r="AK103" s="27"/>
      <c r="AL103" s="27"/>
      <c r="AM103" s="27"/>
      <c r="AN103" s="27"/>
      <c r="AO103" s="15"/>
      <c r="AQ103" s="27"/>
      <c r="AR103" s="27"/>
      <c r="AS103" s="27"/>
      <c r="AT103" s="27"/>
      <c r="AU103" s="15"/>
      <c r="AW103" s="27"/>
      <c r="AX103" s="27"/>
      <c r="AY103" s="27"/>
      <c r="AZ103" s="27"/>
      <c r="BA103" s="15"/>
    </row>
    <row r="104" spans="23:53" x14ac:dyDescent="0.25">
      <c r="W104" s="15"/>
      <c r="X104" s="13">
        <f t="shared" si="26"/>
        <v>2026</v>
      </c>
      <c r="Y104" s="26">
        <v>46023</v>
      </c>
      <c r="Z104" s="13">
        <v>40.334499999999998</v>
      </c>
      <c r="AA104" s="13">
        <v>42.90043</v>
      </c>
      <c r="AB104" s="34">
        <f t="shared" si="27"/>
        <v>41.617464999999996</v>
      </c>
      <c r="AC104" s="13">
        <v>55.269004799999998</v>
      </c>
      <c r="AD104" s="13">
        <v>49.132328000000001</v>
      </c>
      <c r="AE104" s="34">
        <f t="shared" si="28"/>
        <v>52.200666400000003</v>
      </c>
      <c r="AF104" s="13">
        <v>35.581237799999997</v>
      </c>
      <c r="AG104" s="13">
        <v>29.592289999999998</v>
      </c>
      <c r="AH104" s="34">
        <f t="shared" si="29"/>
        <v>32.586763899999994</v>
      </c>
      <c r="AI104" s="15"/>
      <c r="AK104" s="27"/>
      <c r="AL104" s="27"/>
      <c r="AM104" s="27"/>
      <c r="AN104" s="27"/>
      <c r="AO104" s="15"/>
      <c r="AQ104" s="27"/>
      <c r="AR104" s="27"/>
      <c r="AS104" s="27"/>
      <c r="AT104" s="27"/>
      <c r="AU104" s="15"/>
      <c r="AW104" s="27"/>
      <c r="AX104" s="27"/>
      <c r="AY104" s="27"/>
      <c r="AZ104" s="27"/>
      <c r="BA104" s="15"/>
    </row>
    <row r="105" spans="23:53" x14ac:dyDescent="0.25">
      <c r="W105" s="15"/>
      <c r="X105" s="13">
        <f t="shared" si="26"/>
        <v>2026</v>
      </c>
      <c r="Y105" s="26">
        <v>46054</v>
      </c>
      <c r="Z105" s="13">
        <v>41.294989999999999</v>
      </c>
      <c r="AA105" s="13">
        <v>44.525750000000002</v>
      </c>
      <c r="AB105" s="34">
        <f t="shared" si="27"/>
        <v>42.91037</v>
      </c>
      <c r="AC105" s="13">
        <v>56.676723500000001</v>
      </c>
      <c r="AD105" s="13">
        <v>50.652810000000002</v>
      </c>
      <c r="AE105" s="34">
        <f t="shared" si="28"/>
        <v>53.664766749999998</v>
      </c>
      <c r="AF105" s="13">
        <v>36.292743700000003</v>
      </c>
      <c r="AG105" s="13">
        <v>30.5945587</v>
      </c>
      <c r="AH105" s="34">
        <f t="shared" si="29"/>
        <v>33.443651200000005</v>
      </c>
      <c r="AI105" s="15"/>
      <c r="AK105" s="27"/>
      <c r="AL105" s="27"/>
      <c r="AM105" s="27"/>
      <c r="AN105" s="27"/>
      <c r="AO105" s="15"/>
      <c r="AQ105" s="27"/>
      <c r="AR105" s="27"/>
      <c r="AS105" s="27"/>
      <c r="AT105" s="27"/>
      <c r="AU105" s="15"/>
      <c r="AW105" s="27"/>
      <c r="AX105" s="27"/>
      <c r="AY105" s="27"/>
      <c r="AZ105" s="27"/>
      <c r="BA105" s="15"/>
    </row>
    <row r="106" spans="23:53" x14ac:dyDescent="0.25">
      <c r="W106" s="15"/>
      <c r="X106" s="13">
        <f t="shared" si="26"/>
        <v>2026</v>
      </c>
      <c r="Y106" s="26">
        <v>46082</v>
      </c>
      <c r="Z106" s="13">
        <v>38.500169999999997</v>
      </c>
      <c r="AA106" s="13">
        <v>36.376519999999999</v>
      </c>
      <c r="AB106" s="34">
        <f t="shared" si="27"/>
        <v>37.438344999999998</v>
      </c>
      <c r="AC106" s="13">
        <v>53.203826900000003</v>
      </c>
      <c r="AD106" s="13">
        <v>47.001519999999999</v>
      </c>
      <c r="AE106" s="34">
        <f t="shared" si="28"/>
        <v>50.102673449999998</v>
      </c>
      <c r="AF106" s="13">
        <v>34.212820000000001</v>
      </c>
      <c r="AG106" s="13">
        <v>27.7940884</v>
      </c>
      <c r="AH106" s="34">
        <f t="shared" si="29"/>
        <v>31.0034542</v>
      </c>
      <c r="AI106" s="15"/>
      <c r="AK106" s="27"/>
      <c r="AL106" s="27"/>
      <c r="AM106" s="27"/>
      <c r="AN106" s="27"/>
      <c r="AO106" s="15"/>
      <c r="AQ106" s="27"/>
      <c r="AR106" s="27"/>
      <c r="AS106" s="27"/>
      <c r="AT106" s="27"/>
      <c r="AU106" s="15"/>
      <c r="AW106" s="27"/>
      <c r="AX106" s="27"/>
      <c r="AY106" s="27"/>
      <c r="AZ106" s="27"/>
      <c r="BA106" s="15"/>
    </row>
    <row r="107" spans="23:53" x14ac:dyDescent="0.25">
      <c r="W107" s="15"/>
      <c r="X107" s="13">
        <f t="shared" si="26"/>
        <v>2026</v>
      </c>
      <c r="Y107" s="26">
        <v>46113</v>
      </c>
      <c r="Z107" s="13">
        <v>47.140920000000001</v>
      </c>
      <c r="AA107" s="13">
        <v>40.465229999999998</v>
      </c>
      <c r="AB107" s="34">
        <f t="shared" si="27"/>
        <v>43.803075</v>
      </c>
      <c r="AC107" s="13">
        <v>51.505209999999998</v>
      </c>
      <c r="AD107" s="13">
        <v>45.590385400000002</v>
      </c>
      <c r="AE107" s="34">
        <f t="shared" si="28"/>
        <v>48.547797700000004</v>
      </c>
      <c r="AF107" s="13">
        <v>33.089149999999997</v>
      </c>
      <c r="AG107" s="13">
        <v>26.9208946</v>
      </c>
      <c r="AH107" s="34">
        <f t="shared" si="29"/>
        <v>30.0050223</v>
      </c>
      <c r="AI107" s="15"/>
      <c r="AK107" s="27"/>
      <c r="AL107" s="27"/>
      <c r="AM107" s="27"/>
      <c r="AN107" s="27"/>
      <c r="AO107" s="15"/>
      <c r="AQ107" s="27"/>
      <c r="AR107" s="27"/>
      <c r="AS107" s="27"/>
      <c r="AT107" s="27"/>
      <c r="AU107" s="15"/>
      <c r="AW107" s="27"/>
      <c r="AX107" s="27"/>
      <c r="AY107" s="27"/>
      <c r="AZ107" s="27"/>
      <c r="BA107" s="15"/>
    </row>
    <row r="108" spans="23:53" x14ac:dyDescent="0.25">
      <c r="W108" s="15"/>
      <c r="X108" s="13">
        <f t="shared" si="26"/>
        <v>2026</v>
      </c>
      <c r="Y108" s="26">
        <v>46143</v>
      </c>
      <c r="Z108" s="13">
        <v>44.099910000000001</v>
      </c>
      <c r="AA108" s="13">
        <v>27.77139</v>
      </c>
      <c r="AB108" s="34">
        <f t="shared" si="27"/>
        <v>35.935650000000003</v>
      </c>
      <c r="AC108" s="13">
        <v>48.691322300000003</v>
      </c>
      <c r="AD108" s="13">
        <v>39.637802100000002</v>
      </c>
      <c r="AE108" s="34">
        <f t="shared" si="28"/>
        <v>44.164562200000006</v>
      </c>
      <c r="AF108" s="13">
        <v>31.640373199999999</v>
      </c>
      <c r="AG108" s="13">
        <v>21.506550000000001</v>
      </c>
      <c r="AH108" s="34">
        <f t="shared" si="29"/>
        <v>26.573461600000002</v>
      </c>
      <c r="AI108" s="15"/>
      <c r="AK108" s="27"/>
      <c r="AL108" s="27"/>
      <c r="AM108" s="27"/>
      <c r="AN108" s="27"/>
      <c r="AO108" s="15"/>
      <c r="AQ108" s="27"/>
      <c r="AR108" s="27"/>
      <c r="AS108" s="27"/>
      <c r="AT108" s="27"/>
      <c r="AU108" s="15"/>
      <c r="AW108" s="27"/>
      <c r="AX108" s="27"/>
      <c r="AY108" s="27"/>
      <c r="AZ108" s="27"/>
      <c r="BA108" s="15"/>
    </row>
    <row r="109" spans="23:53" x14ac:dyDescent="0.25">
      <c r="W109" s="15"/>
      <c r="X109" s="13">
        <f t="shared" si="26"/>
        <v>2026</v>
      </c>
      <c r="Y109" s="26">
        <v>46174</v>
      </c>
      <c r="Z109" s="13">
        <v>51.838380000000001</v>
      </c>
      <c r="AA109" s="13">
        <v>34.667639999999999</v>
      </c>
      <c r="AB109" s="34">
        <f t="shared" si="27"/>
        <v>43.253010000000003</v>
      </c>
      <c r="AC109" s="13">
        <v>52.481197399999999</v>
      </c>
      <c r="AD109" s="13">
        <v>44.774303400000001</v>
      </c>
      <c r="AE109" s="34">
        <f t="shared" si="28"/>
        <v>48.627750399999996</v>
      </c>
      <c r="AF109" s="13">
        <v>34.150886499999999</v>
      </c>
      <c r="AG109" s="13">
        <v>26.132991799999999</v>
      </c>
      <c r="AH109" s="34">
        <f t="shared" si="29"/>
        <v>30.141939149999999</v>
      </c>
      <c r="AI109" s="15"/>
      <c r="AK109" s="27"/>
      <c r="AL109" s="27"/>
      <c r="AM109" s="27"/>
      <c r="AN109" s="27"/>
      <c r="AO109" s="15"/>
      <c r="AQ109" s="27"/>
      <c r="AR109" s="27"/>
      <c r="AS109" s="27"/>
      <c r="AT109" s="27"/>
      <c r="AU109" s="15"/>
      <c r="AW109" s="27"/>
      <c r="AX109" s="27"/>
      <c r="AY109" s="27"/>
      <c r="AZ109" s="27"/>
      <c r="BA109" s="15"/>
    </row>
    <row r="110" spans="23:53" x14ac:dyDescent="0.25">
      <c r="W110" s="15"/>
      <c r="X110" s="13">
        <f t="shared" si="26"/>
        <v>2026</v>
      </c>
      <c r="Y110" s="26">
        <v>46204</v>
      </c>
      <c r="Z110" s="13">
        <v>52.734639999999999</v>
      </c>
      <c r="AA110" s="13">
        <v>41.621070000000003</v>
      </c>
      <c r="AB110" s="34">
        <f t="shared" si="27"/>
        <v>47.177855000000001</v>
      </c>
      <c r="AC110" s="13">
        <v>58.04439</v>
      </c>
      <c r="AD110" s="13">
        <v>52.007133500000002</v>
      </c>
      <c r="AE110" s="34">
        <f t="shared" si="28"/>
        <v>55.025761750000001</v>
      </c>
      <c r="AF110" s="13">
        <v>37.014083900000003</v>
      </c>
      <c r="AG110" s="13">
        <v>30.6854935</v>
      </c>
      <c r="AH110" s="34">
        <f t="shared" si="29"/>
        <v>33.849788700000005</v>
      </c>
      <c r="AI110" s="15"/>
      <c r="AK110" s="27"/>
      <c r="AL110" s="27"/>
      <c r="AM110" s="27"/>
      <c r="AN110" s="27"/>
      <c r="AO110" s="15"/>
      <c r="AQ110" s="27"/>
      <c r="AR110" s="27"/>
      <c r="AS110" s="27"/>
      <c r="AT110" s="27"/>
      <c r="AU110" s="15"/>
      <c r="AW110" s="27"/>
      <c r="AX110" s="27"/>
      <c r="AY110" s="27"/>
      <c r="AZ110" s="27"/>
      <c r="BA110" s="15"/>
    </row>
    <row r="111" spans="23:53" x14ac:dyDescent="0.25">
      <c r="W111" s="15"/>
      <c r="X111" s="13">
        <f t="shared" si="26"/>
        <v>2026</v>
      </c>
      <c r="Y111" s="26">
        <v>46235</v>
      </c>
      <c r="Z111" s="13">
        <v>56.287269999999999</v>
      </c>
      <c r="AA111" s="13">
        <v>51.723520000000001</v>
      </c>
      <c r="AB111" s="34">
        <f t="shared" si="27"/>
        <v>54.005395</v>
      </c>
      <c r="AC111" s="13">
        <v>59.1720848</v>
      </c>
      <c r="AD111" s="13">
        <v>53.203243299999997</v>
      </c>
      <c r="AE111" s="34">
        <f t="shared" si="28"/>
        <v>56.187664049999995</v>
      </c>
      <c r="AF111" s="13">
        <v>37.472957600000001</v>
      </c>
      <c r="AG111" s="13">
        <v>31.123252900000001</v>
      </c>
      <c r="AH111" s="34">
        <f t="shared" si="29"/>
        <v>34.298105249999999</v>
      </c>
      <c r="AI111" s="15"/>
      <c r="AK111" s="27"/>
      <c r="AL111" s="27"/>
      <c r="AM111" s="27"/>
      <c r="AN111" s="27"/>
      <c r="AO111" s="15"/>
      <c r="AQ111" s="27"/>
      <c r="AR111" s="27"/>
      <c r="AS111" s="27"/>
      <c r="AT111" s="27"/>
      <c r="AU111" s="15"/>
      <c r="AW111" s="27"/>
      <c r="AX111" s="27"/>
      <c r="AY111" s="27"/>
      <c r="AZ111" s="27"/>
      <c r="BA111" s="15"/>
    </row>
    <row r="112" spans="23:53" x14ac:dyDescent="0.25">
      <c r="W112" s="15"/>
      <c r="X112" s="13">
        <f t="shared" si="26"/>
        <v>2026</v>
      </c>
      <c r="Y112" s="26">
        <v>46266</v>
      </c>
      <c r="Z112" s="13">
        <v>51.307810000000003</v>
      </c>
      <c r="AA112" s="13">
        <v>48.71613</v>
      </c>
      <c r="AB112" s="34">
        <f t="shared" si="27"/>
        <v>50.011970000000005</v>
      </c>
      <c r="AC112" s="13">
        <v>58.279296899999999</v>
      </c>
      <c r="AD112" s="13">
        <v>53.080010000000001</v>
      </c>
      <c r="AE112" s="34">
        <f t="shared" si="28"/>
        <v>55.679653450000004</v>
      </c>
      <c r="AF112" s="13">
        <v>37.514865899999997</v>
      </c>
      <c r="AG112" s="13">
        <v>32.122253399999998</v>
      </c>
      <c r="AH112" s="34">
        <f t="shared" si="29"/>
        <v>34.818559649999997</v>
      </c>
      <c r="AI112" s="15"/>
      <c r="AK112" s="27"/>
      <c r="AL112" s="27"/>
      <c r="AM112" s="27"/>
      <c r="AN112" s="27"/>
      <c r="AO112" s="15"/>
      <c r="AQ112" s="27"/>
      <c r="AR112" s="27"/>
      <c r="AS112" s="27"/>
      <c r="AT112" s="27"/>
      <c r="AU112" s="15"/>
      <c r="AW112" s="27"/>
      <c r="AX112" s="27"/>
      <c r="AY112" s="27"/>
      <c r="AZ112" s="27"/>
      <c r="BA112" s="15"/>
    </row>
    <row r="113" spans="23:53" x14ac:dyDescent="0.25">
      <c r="W113" s="15"/>
      <c r="X113" s="13">
        <f t="shared" si="26"/>
        <v>2026</v>
      </c>
      <c r="Y113" s="26">
        <v>46296</v>
      </c>
      <c r="Z113" s="13">
        <v>42.538209999999999</v>
      </c>
      <c r="AA113" s="13">
        <v>43.961579999999998</v>
      </c>
      <c r="AB113" s="34">
        <f t="shared" si="27"/>
        <v>43.249894999999995</v>
      </c>
      <c r="AC113" s="13">
        <v>55.075057999999999</v>
      </c>
      <c r="AD113" s="13">
        <v>50.549430000000001</v>
      </c>
      <c r="AE113" s="34">
        <f t="shared" si="28"/>
        <v>52.812244</v>
      </c>
      <c r="AF113" s="13">
        <v>34.8938141</v>
      </c>
      <c r="AG113" s="13">
        <v>29.462961199999999</v>
      </c>
      <c r="AH113" s="34">
        <f t="shared" si="29"/>
        <v>32.178387649999998</v>
      </c>
      <c r="AI113" s="15"/>
      <c r="AK113" s="27"/>
      <c r="AL113" s="27"/>
      <c r="AM113" s="27"/>
      <c r="AN113" s="27"/>
      <c r="AO113" s="15"/>
      <c r="AQ113" s="27"/>
      <c r="AR113" s="27"/>
      <c r="AS113" s="27"/>
      <c r="AT113" s="27"/>
      <c r="AU113" s="15"/>
      <c r="AW113" s="27"/>
      <c r="AX113" s="27"/>
      <c r="AY113" s="27"/>
      <c r="AZ113" s="27"/>
      <c r="BA113" s="15"/>
    </row>
    <row r="114" spans="23:53" x14ac:dyDescent="0.25">
      <c r="W114" s="15"/>
      <c r="X114" s="13">
        <f t="shared" si="26"/>
        <v>2026</v>
      </c>
      <c r="Y114" s="26">
        <v>46327</v>
      </c>
      <c r="Z114" s="13">
        <v>41.64508</v>
      </c>
      <c r="AA114" s="13">
        <v>42.918819999999997</v>
      </c>
      <c r="AB114" s="34">
        <f t="shared" si="27"/>
        <v>42.281949999999995</v>
      </c>
      <c r="AC114" s="13">
        <v>54.740650000000002</v>
      </c>
      <c r="AD114" s="13">
        <v>48.838932</v>
      </c>
      <c r="AE114" s="34">
        <f t="shared" si="28"/>
        <v>51.789791000000001</v>
      </c>
      <c r="AF114" s="13">
        <v>34.960025799999997</v>
      </c>
      <c r="AG114" s="13">
        <v>29.113966000000001</v>
      </c>
      <c r="AH114" s="34">
        <f t="shared" si="29"/>
        <v>32.036995900000001</v>
      </c>
      <c r="AI114" s="15"/>
      <c r="AK114" s="27"/>
      <c r="AL114" s="27"/>
      <c r="AM114" s="27"/>
      <c r="AN114" s="27"/>
      <c r="AO114" s="15"/>
      <c r="AQ114" s="27"/>
      <c r="AR114" s="27"/>
      <c r="AS114" s="27"/>
      <c r="AT114" s="27"/>
      <c r="AU114" s="15"/>
      <c r="AW114" s="27"/>
      <c r="AX114" s="27"/>
      <c r="AY114" s="27"/>
      <c r="AZ114" s="27"/>
      <c r="BA114" s="15"/>
    </row>
    <row r="115" spans="23:53" x14ac:dyDescent="0.25">
      <c r="W115" s="15"/>
      <c r="X115" s="13">
        <f t="shared" si="26"/>
        <v>2026</v>
      </c>
      <c r="Y115" s="26">
        <v>46357</v>
      </c>
      <c r="Z115" s="13">
        <v>43.021430000000002</v>
      </c>
      <c r="AA115" s="13">
        <v>43.935830000000003</v>
      </c>
      <c r="AB115" s="34">
        <f t="shared" si="27"/>
        <v>43.478630000000003</v>
      </c>
      <c r="AC115" s="13">
        <v>55.843864400000001</v>
      </c>
      <c r="AD115" s="13">
        <v>49.372819999999997</v>
      </c>
      <c r="AE115" s="34">
        <f t="shared" si="28"/>
        <v>52.608342199999996</v>
      </c>
      <c r="AF115" s="13">
        <v>35.985570000000003</v>
      </c>
      <c r="AG115" s="13">
        <v>29.7192936</v>
      </c>
      <c r="AH115" s="34">
        <f t="shared" si="29"/>
        <v>32.852431800000005</v>
      </c>
      <c r="AI115" s="15"/>
      <c r="AK115" s="27"/>
      <c r="AL115" s="27"/>
      <c r="AM115" s="27"/>
      <c r="AN115" s="27"/>
      <c r="AO115" s="15"/>
      <c r="AQ115" s="27"/>
      <c r="AR115" s="27"/>
      <c r="AS115" s="27"/>
      <c r="AT115" s="27"/>
      <c r="AU115" s="15"/>
      <c r="AW115" s="27"/>
      <c r="AX115" s="27"/>
      <c r="AY115" s="27"/>
      <c r="AZ115" s="27"/>
      <c r="BA115" s="15"/>
    </row>
    <row r="116" spans="23:53" x14ac:dyDescent="0.25">
      <c r="W116" s="15"/>
      <c r="X116" s="13">
        <f t="shared" si="26"/>
        <v>2027</v>
      </c>
      <c r="Y116" s="26">
        <v>46388</v>
      </c>
      <c r="Z116" s="13">
        <v>39.064819999999997</v>
      </c>
      <c r="AA116" s="13">
        <v>44.119819999999997</v>
      </c>
      <c r="AB116" s="34">
        <f t="shared" si="27"/>
        <v>41.592320000000001</v>
      </c>
      <c r="AC116" s="13">
        <v>56.746850000000002</v>
      </c>
      <c r="AD116" s="13">
        <v>53.763100000000001</v>
      </c>
      <c r="AE116" s="34">
        <f t="shared" si="28"/>
        <v>55.254975000000002</v>
      </c>
      <c r="AF116" s="13">
        <v>33.96998</v>
      </c>
      <c r="AG116" s="13">
        <v>31.248611499999999</v>
      </c>
      <c r="AH116" s="34">
        <f t="shared" si="29"/>
        <v>32.609295750000001</v>
      </c>
      <c r="AI116" s="15"/>
      <c r="AK116" s="27"/>
      <c r="AL116" s="27"/>
      <c r="AM116" s="27"/>
      <c r="AN116" s="27"/>
      <c r="AO116" s="15"/>
      <c r="AQ116" s="27"/>
      <c r="AR116" s="27"/>
      <c r="AS116" s="27"/>
      <c r="AT116" s="27"/>
      <c r="AU116" s="15"/>
      <c r="AW116" s="27"/>
      <c r="AX116" s="27"/>
      <c r="AY116" s="27"/>
      <c r="AZ116" s="27"/>
      <c r="BA116" s="15"/>
    </row>
    <row r="117" spans="23:53" x14ac:dyDescent="0.25">
      <c r="W117" s="15"/>
      <c r="X117" s="13">
        <f t="shared" si="26"/>
        <v>2027</v>
      </c>
      <c r="Y117" s="26">
        <v>46419</v>
      </c>
      <c r="Z117" s="13">
        <v>39.668689999999998</v>
      </c>
      <c r="AA117" s="13">
        <v>45.486870000000003</v>
      </c>
      <c r="AB117" s="34">
        <f t="shared" si="27"/>
        <v>42.577780000000004</v>
      </c>
      <c r="AC117" s="13">
        <v>58.0507469</v>
      </c>
      <c r="AD117" s="13">
        <v>55.118907900000004</v>
      </c>
      <c r="AE117" s="34">
        <f t="shared" si="28"/>
        <v>56.584827400000002</v>
      </c>
      <c r="AF117" s="13">
        <v>34.676969999999997</v>
      </c>
      <c r="AG117" s="13">
        <v>32.484855699999997</v>
      </c>
      <c r="AH117" s="34">
        <f t="shared" si="29"/>
        <v>33.580912849999997</v>
      </c>
      <c r="AI117" s="15"/>
      <c r="AK117" s="27"/>
      <c r="AL117" s="27"/>
      <c r="AM117" s="27"/>
      <c r="AN117" s="27"/>
      <c r="AO117" s="15"/>
      <c r="AQ117" s="27"/>
      <c r="AR117" s="27"/>
      <c r="AS117" s="27"/>
      <c r="AT117" s="27"/>
      <c r="AU117" s="15"/>
      <c r="AW117" s="27"/>
      <c r="AX117" s="27"/>
      <c r="AY117" s="27"/>
      <c r="AZ117" s="27"/>
      <c r="BA117" s="15"/>
    </row>
    <row r="118" spans="23:53" x14ac:dyDescent="0.25">
      <c r="W118" s="15"/>
      <c r="X118" s="13">
        <f t="shared" si="26"/>
        <v>2027</v>
      </c>
      <c r="Y118" s="26">
        <v>46447</v>
      </c>
      <c r="Z118" s="13">
        <v>35.921430000000001</v>
      </c>
      <c r="AA118" s="13">
        <v>38.224089999999997</v>
      </c>
      <c r="AB118" s="34">
        <f t="shared" si="27"/>
        <v>37.072760000000002</v>
      </c>
      <c r="AC118" s="13">
        <v>53.599510000000002</v>
      </c>
      <c r="AD118" s="13">
        <v>50.881816899999997</v>
      </c>
      <c r="AE118" s="34">
        <f t="shared" si="28"/>
        <v>52.24066345</v>
      </c>
      <c r="AF118" s="13">
        <v>31.677137399999999</v>
      </c>
      <c r="AG118" s="13">
        <v>29.046468699999998</v>
      </c>
      <c r="AH118" s="34">
        <f t="shared" si="29"/>
        <v>30.361803049999999</v>
      </c>
      <c r="AI118" s="15"/>
      <c r="AK118" s="27"/>
      <c r="AL118" s="27"/>
      <c r="AM118" s="27"/>
      <c r="AN118" s="27"/>
      <c r="AO118" s="15"/>
      <c r="AQ118" s="27"/>
      <c r="AR118" s="27"/>
      <c r="AS118" s="27"/>
      <c r="AT118" s="27"/>
      <c r="AU118" s="15"/>
      <c r="AW118" s="27"/>
      <c r="AX118" s="27"/>
      <c r="AY118" s="27"/>
      <c r="AZ118" s="27"/>
      <c r="BA118" s="15"/>
    </row>
    <row r="119" spans="23:53" x14ac:dyDescent="0.25">
      <c r="W119" s="15"/>
      <c r="X119" s="13">
        <f t="shared" si="26"/>
        <v>2027</v>
      </c>
      <c r="Y119" s="26">
        <v>46478</v>
      </c>
      <c r="Z119" s="13">
        <v>43.533619999999999</v>
      </c>
      <c r="AA119" s="13">
        <v>39.427660000000003</v>
      </c>
      <c r="AB119" s="34">
        <f t="shared" si="27"/>
        <v>41.480640000000001</v>
      </c>
      <c r="AC119" s="13">
        <v>51.756909999999998</v>
      </c>
      <c r="AD119" s="13">
        <v>49.338893900000002</v>
      </c>
      <c r="AE119" s="34">
        <f t="shared" si="28"/>
        <v>50.547901949999996</v>
      </c>
      <c r="AF119" s="13">
        <v>30.6882172</v>
      </c>
      <c r="AG119" s="13">
        <v>28.0562267</v>
      </c>
      <c r="AH119" s="34">
        <f t="shared" si="29"/>
        <v>29.37222195</v>
      </c>
      <c r="AI119" s="15"/>
      <c r="AK119" s="27"/>
      <c r="AL119" s="27"/>
      <c r="AM119" s="27"/>
      <c r="AN119" s="27"/>
      <c r="AO119" s="15"/>
      <c r="AQ119" s="27"/>
      <c r="AR119" s="27"/>
      <c r="AS119" s="27"/>
      <c r="AT119" s="27"/>
      <c r="AU119" s="15"/>
      <c r="AW119" s="27"/>
      <c r="AX119" s="27"/>
      <c r="AY119" s="27"/>
      <c r="AZ119" s="27"/>
      <c r="BA119" s="15"/>
    </row>
    <row r="120" spans="23:53" x14ac:dyDescent="0.25">
      <c r="W120" s="15"/>
      <c r="X120" s="13">
        <f t="shared" si="26"/>
        <v>2027</v>
      </c>
      <c r="Y120" s="26">
        <v>46508</v>
      </c>
      <c r="Z120" s="13">
        <v>42.501040000000003</v>
      </c>
      <c r="AA120" s="13">
        <v>30.491199999999999</v>
      </c>
      <c r="AB120" s="34">
        <f t="shared" si="27"/>
        <v>36.496120000000005</v>
      </c>
      <c r="AC120" s="13">
        <v>50.108436599999997</v>
      </c>
      <c r="AD120" s="13">
        <v>43.632442500000003</v>
      </c>
      <c r="AE120" s="34">
        <f t="shared" si="28"/>
        <v>46.87043955</v>
      </c>
      <c r="AF120" s="13">
        <v>29.78914</v>
      </c>
      <c r="AG120" s="13">
        <v>23.641058000000001</v>
      </c>
      <c r="AH120" s="34">
        <f t="shared" si="29"/>
        <v>26.715099000000002</v>
      </c>
      <c r="AI120" s="15"/>
      <c r="AK120" s="27"/>
      <c r="AL120" s="27"/>
      <c r="AM120" s="27"/>
      <c r="AN120" s="27"/>
      <c r="AO120" s="15"/>
      <c r="AQ120" s="27"/>
      <c r="AR120" s="27"/>
      <c r="AS120" s="27"/>
      <c r="AT120" s="27"/>
      <c r="AU120" s="15"/>
      <c r="AW120" s="27"/>
      <c r="AX120" s="27"/>
      <c r="AY120" s="27"/>
      <c r="AZ120" s="27"/>
      <c r="BA120" s="15"/>
    </row>
    <row r="121" spans="23:53" x14ac:dyDescent="0.25">
      <c r="W121" s="15"/>
      <c r="X121" s="13">
        <f t="shared" si="26"/>
        <v>2027</v>
      </c>
      <c r="Y121" s="26">
        <v>46539</v>
      </c>
      <c r="Z121" s="13">
        <v>50.503419999999998</v>
      </c>
      <c r="AA121" s="13">
        <v>38.430959999999999</v>
      </c>
      <c r="AB121" s="34">
        <f t="shared" si="27"/>
        <v>44.467190000000002</v>
      </c>
      <c r="AC121" s="13">
        <v>54.049076100000001</v>
      </c>
      <c r="AD121" s="13">
        <v>49.631202700000003</v>
      </c>
      <c r="AE121" s="34">
        <f t="shared" si="28"/>
        <v>51.840139399999998</v>
      </c>
      <c r="AF121" s="13">
        <v>32.381369999999997</v>
      </c>
      <c r="AG121" s="13">
        <v>28.073078200000001</v>
      </c>
      <c r="AH121" s="34">
        <f t="shared" si="29"/>
        <v>30.227224100000001</v>
      </c>
      <c r="AI121" s="15"/>
      <c r="AK121" s="27"/>
      <c r="AL121" s="27"/>
      <c r="AM121" s="27"/>
      <c r="AN121" s="27"/>
      <c r="AO121" s="15"/>
      <c r="AQ121" s="27"/>
      <c r="AR121" s="27"/>
      <c r="AS121" s="27"/>
      <c r="AT121" s="27"/>
      <c r="AU121" s="15"/>
      <c r="AW121" s="27"/>
      <c r="AX121" s="27"/>
      <c r="AY121" s="27"/>
      <c r="AZ121" s="27"/>
      <c r="BA121" s="15"/>
    </row>
    <row r="122" spans="23:53" x14ac:dyDescent="0.25">
      <c r="W122" s="15"/>
      <c r="X122" s="13">
        <f t="shared" si="26"/>
        <v>2027</v>
      </c>
      <c r="Y122" s="26">
        <v>46569</v>
      </c>
      <c r="Z122" s="13">
        <v>51.596730000000001</v>
      </c>
      <c r="AA122" s="13">
        <v>44.130830000000003</v>
      </c>
      <c r="AB122" s="34">
        <f t="shared" si="27"/>
        <v>47.863780000000006</v>
      </c>
      <c r="AC122" s="13">
        <v>59.674309999999998</v>
      </c>
      <c r="AD122" s="13">
        <v>56.584539999999997</v>
      </c>
      <c r="AE122" s="34">
        <f t="shared" si="28"/>
        <v>58.129424999999998</v>
      </c>
      <c r="AF122" s="13">
        <v>35.216720000000002</v>
      </c>
      <c r="AG122" s="13">
        <v>32.076991999999997</v>
      </c>
      <c r="AH122" s="34">
        <f t="shared" si="29"/>
        <v>33.646856</v>
      </c>
      <c r="AI122" s="15"/>
      <c r="AK122" s="27"/>
      <c r="AL122" s="27"/>
      <c r="AM122" s="27"/>
      <c r="AN122" s="27"/>
      <c r="AO122" s="15"/>
      <c r="AQ122" s="27"/>
      <c r="AR122" s="27"/>
      <c r="AS122" s="27"/>
      <c r="AT122" s="27"/>
      <c r="AU122" s="15"/>
      <c r="AW122" s="27"/>
      <c r="AX122" s="27"/>
      <c r="AY122" s="27"/>
      <c r="AZ122" s="27"/>
      <c r="BA122" s="15"/>
    </row>
    <row r="123" spans="23:53" x14ac:dyDescent="0.25">
      <c r="W123" s="15"/>
      <c r="X123" s="13">
        <f t="shared" si="26"/>
        <v>2027</v>
      </c>
      <c r="Y123" s="26">
        <v>46600</v>
      </c>
      <c r="Z123" s="13">
        <v>55.931570000000001</v>
      </c>
      <c r="AA123" s="13">
        <v>54.602400000000003</v>
      </c>
      <c r="AB123" s="34">
        <f t="shared" si="27"/>
        <v>55.266985000000005</v>
      </c>
      <c r="AC123" s="13">
        <v>61.307279999999999</v>
      </c>
      <c r="AD123" s="13">
        <v>58.22495</v>
      </c>
      <c r="AE123" s="34">
        <f t="shared" si="28"/>
        <v>59.766114999999999</v>
      </c>
      <c r="AF123" s="13">
        <v>35.9850578</v>
      </c>
      <c r="AG123" s="13">
        <v>32.6812744</v>
      </c>
      <c r="AH123" s="34">
        <f t="shared" si="29"/>
        <v>34.3331661</v>
      </c>
      <c r="AI123" s="15"/>
      <c r="AK123" s="27"/>
      <c r="AL123" s="27"/>
      <c r="AM123" s="27"/>
      <c r="AN123" s="27"/>
      <c r="AO123" s="15"/>
      <c r="AQ123" s="27"/>
      <c r="AR123" s="27"/>
      <c r="AS123" s="27"/>
      <c r="AT123" s="27"/>
      <c r="AU123" s="15"/>
      <c r="AW123" s="27"/>
      <c r="AX123" s="27"/>
      <c r="AY123" s="27"/>
      <c r="AZ123" s="27"/>
      <c r="BA123" s="15"/>
    </row>
    <row r="124" spans="23:53" x14ac:dyDescent="0.25">
      <c r="W124" s="15"/>
      <c r="X124" s="13">
        <f t="shared" si="26"/>
        <v>2027</v>
      </c>
      <c r="Y124" s="26">
        <v>46631</v>
      </c>
      <c r="Z124" s="13">
        <v>52.466059999999999</v>
      </c>
      <c r="AA124" s="13">
        <v>51.816220000000001</v>
      </c>
      <c r="AB124" s="34">
        <f t="shared" si="27"/>
        <v>52.14114</v>
      </c>
      <c r="AC124" s="13">
        <v>62.201332100000002</v>
      </c>
      <c r="AD124" s="13">
        <v>59.179839999999999</v>
      </c>
      <c r="AE124" s="34">
        <f t="shared" si="28"/>
        <v>60.69058605</v>
      </c>
      <c r="AF124" s="13">
        <v>36.967170000000003</v>
      </c>
      <c r="AG124" s="13">
        <v>34.334163699999998</v>
      </c>
      <c r="AH124" s="34">
        <f t="shared" si="29"/>
        <v>35.65066685</v>
      </c>
      <c r="AI124" s="15"/>
      <c r="AK124" s="27"/>
      <c r="AL124" s="27"/>
      <c r="AM124" s="27"/>
      <c r="AN124" s="27"/>
      <c r="AO124" s="15"/>
      <c r="AQ124" s="27"/>
      <c r="AR124" s="27"/>
      <c r="AS124" s="27"/>
      <c r="AT124" s="27"/>
      <c r="AU124" s="15"/>
      <c r="AW124" s="27"/>
      <c r="AX124" s="27"/>
      <c r="AY124" s="27"/>
      <c r="AZ124" s="27"/>
      <c r="BA124" s="15"/>
    </row>
    <row r="125" spans="23:53" x14ac:dyDescent="0.25">
      <c r="W125" s="15"/>
      <c r="X125" s="13">
        <f t="shared" si="26"/>
        <v>2027</v>
      </c>
      <c r="Y125" s="26">
        <v>46661</v>
      </c>
      <c r="Z125" s="13">
        <v>44.523290000000003</v>
      </c>
      <c r="AA125" s="13">
        <v>49.686970000000002</v>
      </c>
      <c r="AB125" s="34">
        <f t="shared" si="27"/>
        <v>47.105130000000003</v>
      </c>
      <c r="AC125" s="13">
        <v>60.452632899999998</v>
      </c>
      <c r="AD125" s="13">
        <v>58.8467865</v>
      </c>
      <c r="AE125" s="34">
        <f t="shared" si="28"/>
        <v>59.649709700000002</v>
      </c>
      <c r="AF125" s="13">
        <v>35.412010000000002</v>
      </c>
      <c r="AG125" s="13">
        <v>34.059910000000002</v>
      </c>
      <c r="AH125" s="34">
        <f t="shared" si="29"/>
        <v>34.735960000000006</v>
      </c>
      <c r="AI125" s="15"/>
      <c r="AK125" s="27"/>
      <c r="AL125" s="27"/>
      <c r="AM125" s="27"/>
      <c r="AN125" s="27"/>
      <c r="AO125" s="15"/>
      <c r="AQ125" s="27"/>
      <c r="AR125" s="27"/>
      <c r="AS125" s="27"/>
      <c r="AT125" s="27"/>
      <c r="AU125" s="15"/>
      <c r="AW125" s="27"/>
      <c r="AX125" s="27"/>
      <c r="AY125" s="27"/>
      <c r="AZ125" s="27"/>
      <c r="BA125" s="15"/>
    </row>
    <row r="126" spans="23:53" x14ac:dyDescent="0.25">
      <c r="W126" s="15"/>
      <c r="X126" s="13">
        <f t="shared" si="26"/>
        <v>2027</v>
      </c>
      <c r="Y126" s="26">
        <v>46692</v>
      </c>
      <c r="Z126" s="13">
        <v>43.003459999999997</v>
      </c>
      <c r="AA126" s="13">
        <v>47.878340000000001</v>
      </c>
      <c r="AB126" s="34">
        <f t="shared" si="27"/>
        <v>45.440899999999999</v>
      </c>
      <c r="AC126" s="13">
        <v>58.028373700000003</v>
      </c>
      <c r="AD126" s="13">
        <v>55.3412437</v>
      </c>
      <c r="AE126" s="34">
        <f t="shared" si="28"/>
        <v>56.684808700000005</v>
      </c>
      <c r="AF126" s="13">
        <v>34.728230000000003</v>
      </c>
      <c r="AG126" s="13">
        <v>32.7107964</v>
      </c>
      <c r="AH126" s="34">
        <f t="shared" si="29"/>
        <v>33.719513200000002</v>
      </c>
      <c r="AI126" s="15"/>
      <c r="AK126" s="27"/>
      <c r="AL126" s="27"/>
      <c r="AM126" s="27"/>
      <c r="AN126" s="27"/>
      <c r="AO126" s="15"/>
      <c r="AQ126" s="27"/>
      <c r="AR126" s="27"/>
      <c r="AS126" s="27"/>
      <c r="AT126" s="27"/>
      <c r="AU126" s="15"/>
      <c r="AW126" s="27"/>
      <c r="AX126" s="27"/>
      <c r="AY126" s="27"/>
      <c r="AZ126" s="27"/>
      <c r="BA126" s="15"/>
    </row>
    <row r="127" spans="23:53" x14ac:dyDescent="0.25">
      <c r="W127" s="15"/>
      <c r="X127" s="13">
        <f t="shared" si="26"/>
        <v>2027</v>
      </c>
      <c r="Y127" s="26">
        <v>46722</v>
      </c>
      <c r="Z127" s="13">
        <v>44.822650000000003</v>
      </c>
      <c r="AA127" s="13">
        <v>47.933160000000001</v>
      </c>
      <c r="AB127" s="34">
        <f t="shared" si="27"/>
        <v>46.377904999999998</v>
      </c>
      <c r="AC127" s="13">
        <v>59.374622299999999</v>
      </c>
      <c r="AD127" s="13">
        <v>56.067909999999998</v>
      </c>
      <c r="AE127" s="34">
        <f t="shared" si="28"/>
        <v>57.721266149999998</v>
      </c>
      <c r="AF127" s="13">
        <v>35.5705338</v>
      </c>
      <c r="AG127" s="13">
        <v>32.634826699999998</v>
      </c>
      <c r="AH127" s="34">
        <f t="shared" si="29"/>
        <v>34.102680249999999</v>
      </c>
      <c r="AI127" s="15"/>
      <c r="AK127" s="27"/>
      <c r="AL127" s="27"/>
      <c r="AM127" s="27"/>
      <c r="AN127" s="27"/>
      <c r="AO127" s="15"/>
      <c r="AQ127" s="27"/>
      <c r="AR127" s="27"/>
      <c r="AS127" s="27"/>
      <c r="AT127" s="27"/>
      <c r="AU127" s="15"/>
      <c r="AW127" s="27"/>
      <c r="AX127" s="27"/>
      <c r="AY127" s="27"/>
      <c r="AZ127" s="27"/>
      <c r="BA127" s="15"/>
    </row>
    <row r="128" spans="23:53" x14ac:dyDescent="0.25">
      <c r="W128" s="15"/>
      <c r="X128" s="13">
        <f t="shared" si="26"/>
        <v>2028</v>
      </c>
      <c r="Y128" s="26">
        <v>46753</v>
      </c>
      <c r="Z128" s="13">
        <v>41.921439999999997</v>
      </c>
      <c r="AA128" s="13">
        <v>47.409529999999997</v>
      </c>
      <c r="AB128" s="34">
        <f t="shared" si="27"/>
        <v>44.665484999999997</v>
      </c>
      <c r="AC128" s="13">
        <v>62.05104</v>
      </c>
      <c r="AD128" s="13">
        <v>59.255450000000003</v>
      </c>
      <c r="AE128" s="34">
        <f t="shared" si="28"/>
        <v>60.653244999999998</v>
      </c>
      <c r="AF128" s="13">
        <v>36.077556600000001</v>
      </c>
      <c r="AG128" s="13">
        <v>33.792630000000003</v>
      </c>
      <c r="AH128" s="34">
        <f t="shared" si="29"/>
        <v>34.935093300000005</v>
      </c>
      <c r="AI128" s="15"/>
      <c r="AK128" s="27"/>
      <c r="AL128" s="27"/>
      <c r="AM128" s="27"/>
      <c r="AN128" s="27"/>
      <c r="AO128" s="15"/>
      <c r="AQ128" s="27"/>
      <c r="AR128" s="27"/>
      <c r="AS128" s="27"/>
      <c r="AT128" s="27"/>
      <c r="AU128" s="15"/>
      <c r="AW128" s="27"/>
      <c r="AX128" s="27"/>
      <c r="AY128" s="27"/>
      <c r="AZ128" s="27"/>
      <c r="BA128" s="15"/>
    </row>
    <row r="129" spans="23:53" x14ac:dyDescent="0.25">
      <c r="W129" s="15"/>
      <c r="X129" s="13">
        <f t="shared" si="26"/>
        <v>2028</v>
      </c>
      <c r="Y129" s="26">
        <v>46784</v>
      </c>
      <c r="Z129" s="13">
        <v>42.281610000000001</v>
      </c>
      <c r="AA129" s="13">
        <v>48.632800000000003</v>
      </c>
      <c r="AB129" s="34">
        <f t="shared" si="27"/>
        <v>45.457205000000002</v>
      </c>
      <c r="AC129" s="13">
        <v>63.307290000000002</v>
      </c>
      <c r="AD129" s="13">
        <v>60.913837399999998</v>
      </c>
      <c r="AE129" s="34">
        <f t="shared" si="28"/>
        <v>62.1105637</v>
      </c>
      <c r="AF129" s="13">
        <v>36.6537437</v>
      </c>
      <c r="AG129" s="13">
        <v>34.8656425</v>
      </c>
      <c r="AH129" s="34">
        <f t="shared" si="29"/>
        <v>35.7596931</v>
      </c>
      <c r="AI129" s="15"/>
      <c r="AK129" s="27"/>
      <c r="AL129" s="27"/>
      <c r="AM129" s="27"/>
      <c r="AN129" s="27"/>
      <c r="AO129" s="15"/>
      <c r="AQ129" s="27"/>
      <c r="AR129" s="27"/>
      <c r="AS129" s="27"/>
      <c r="AT129" s="27"/>
      <c r="AU129" s="15"/>
      <c r="AW129" s="27"/>
      <c r="AX129" s="27"/>
      <c r="AY129" s="27"/>
      <c r="AZ129" s="27"/>
      <c r="BA129" s="15"/>
    </row>
    <row r="130" spans="23:53" x14ac:dyDescent="0.25">
      <c r="W130" s="15"/>
      <c r="X130" s="13">
        <f t="shared" si="26"/>
        <v>2028</v>
      </c>
      <c r="Y130" s="26">
        <v>46813</v>
      </c>
      <c r="Z130" s="13">
        <v>37.914470000000001</v>
      </c>
      <c r="AA130" s="13">
        <v>40.423729999999999</v>
      </c>
      <c r="AB130" s="34">
        <f t="shared" si="27"/>
        <v>39.1691</v>
      </c>
      <c r="AC130" s="13">
        <v>58.330162000000001</v>
      </c>
      <c r="AD130" s="13">
        <v>55.88646</v>
      </c>
      <c r="AE130" s="34">
        <f t="shared" si="28"/>
        <v>57.108311</v>
      </c>
      <c r="AF130" s="13">
        <v>33.909126299999997</v>
      </c>
      <c r="AG130" s="13">
        <v>31.6134071</v>
      </c>
      <c r="AH130" s="34">
        <f t="shared" si="29"/>
        <v>32.7612667</v>
      </c>
      <c r="AI130" s="15"/>
      <c r="AK130" s="27"/>
      <c r="AL130" s="27"/>
      <c r="AM130" s="27"/>
      <c r="AN130" s="27"/>
      <c r="AO130" s="15"/>
      <c r="AQ130" s="27"/>
      <c r="AR130" s="27"/>
      <c r="AS130" s="27"/>
      <c r="AT130" s="27"/>
      <c r="AU130" s="15"/>
      <c r="AW130" s="27"/>
      <c r="AX130" s="27"/>
      <c r="AY130" s="27"/>
      <c r="AZ130" s="27"/>
      <c r="BA130" s="15"/>
    </row>
    <row r="131" spans="23:53" x14ac:dyDescent="0.25">
      <c r="W131" s="15"/>
      <c r="X131" s="13">
        <f t="shared" si="26"/>
        <v>2028</v>
      </c>
      <c r="Y131" s="26">
        <v>46844</v>
      </c>
      <c r="Z131" s="13">
        <v>44.009569999999997</v>
      </c>
      <c r="AA131" s="13">
        <v>41.580649999999999</v>
      </c>
      <c r="AB131" s="34">
        <f t="shared" si="27"/>
        <v>42.795109999999994</v>
      </c>
      <c r="AC131" s="13">
        <v>55.702530000000003</v>
      </c>
      <c r="AD131" s="13">
        <v>53.451152800000003</v>
      </c>
      <c r="AE131" s="34">
        <f t="shared" si="28"/>
        <v>54.576841400000006</v>
      </c>
      <c r="AF131" s="13">
        <v>32.2691765</v>
      </c>
      <c r="AG131" s="13">
        <v>29.986278500000001</v>
      </c>
      <c r="AH131" s="34">
        <f t="shared" si="29"/>
        <v>31.127727499999999</v>
      </c>
      <c r="AI131" s="15"/>
      <c r="AK131" s="27"/>
      <c r="AL131" s="27"/>
      <c r="AM131" s="27"/>
      <c r="AN131" s="27"/>
      <c r="AO131" s="15"/>
      <c r="AQ131" s="27"/>
      <c r="AR131" s="27"/>
      <c r="AS131" s="27"/>
      <c r="AT131" s="27"/>
      <c r="AU131" s="15"/>
      <c r="AW131" s="27"/>
      <c r="AX131" s="27"/>
      <c r="AY131" s="27"/>
      <c r="AZ131" s="27"/>
      <c r="BA131" s="15"/>
    </row>
    <row r="132" spans="23:53" x14ac:dyDescent="0.25">
      <c r="W132" s="15"/>
      <c r="X132" s="13">
        <f t="shared" si="26"/>
        <v>2028</v>
      </c>
      <c r="Y132" s="26">
        <v>46874</v>
      </c>
      <c r="Z132" s="13">
        <v>43.300260000000002</v>
      </c>
      <c r="AA132" s="13">
        <v>33.387569999999997</v>
      </c>
      <c r="AB132" s="34">
        <f t="shared" si="27"/>
        <v>38.343914999999996</v>
      </c>
      <c r="AC132" s="13">
        <v>54.861220000000003</v>
      </c>
      <c r="AD132" s="13">
        <v>47.937910000000002</v>
      </c>
      <c r="AE132" s="34">
        <f t="shared" si="28"/>
        <v>51.399565000000003</v>
      </c>
      <c r="AF132" s="13">
        <v>32.003360000000001</v>
      </c>
      <c r="AG132" s="13">
        <v>25.912902800000001</v>
      </c>
      <c r="AH132" s="34">
        <f t="shared" si="29"/>
        <v>28.958131399999999</v>
      </c>
      <c r="AI132" s="15"/>
      <c r="AK132" s="27"/>
      <c r="AL132" s="27"/>
      <c r="AM132" s="27"/>
      <c r="AN132" s="27"/>
      <c r="AO132" s="15"/>
      <c r="AQ132" s="27"/>
      <c r="AR132" s="27"/>
      <c r="AS132" s="27"/>
      <c r="AT132" s="27"/>
      <c r="AU132" s="15"/>
      <c r="AW132" s="27"/>
      <c r="AX132" s="27"/>
      <c r="AY132" s="27"/>
      <c r="AZ132" s="27"/>
      <c r="BA132" s="15"/>
    </row>
    <row r="133" spans="23:53" x14ac:dyDescent="0.25">
      <c r="W133" s="15"/>
      <c r="X133" s="13">
        <f t="shared" si="26"/>
        <v>2028</v>
      </c>
      <c r="Y133" s="26">
        <v>46905</v>
      </c>
      <c r="Z133" s="13">
        <v>51.70684</v>
      </c>
      <c r="AA133" s="13">
        <v>41.627589999999998</v>
      </c>
      <c r="AB133" s="34">
        <f t="shared" si="27"/>
        <v>46.667214999999999</v>
      </c>
      <c r="AC133" s="13">
        <v>58.499195100000001</v>
      </c>
      <c r="AD133" s="13">
        <v>54.41207</v>
      </c>
      <c r="AE133" s="34">
        <f t="shared" si="28"/>
        <v>56.455632550000004</v>
      </c>
      <c r="AF133" s="13">
        <v>33.672490000000003</v>
      </c>
      <c r="AG133" s="13">
        <v>30.086322800000001</v>
      </c>
      <c r="AH133" s="34">
        <f t="shared" si="29"/>
        <v>31.879406400000001</v>
      </c>
      <c r="AI133" s="15"/>
      <c r="AK133" s="27"/>
      <c r="AL133" s="27"/>
      <c r="AM133" s="27"/>
      <c r="AN133" s="27"/>
      <c r="AO133" s="15"/>
      <c r="AQ133" s="27"/>
      <c r="AR133" s="27"/>
      <c r="AS133" s="27"/>
      <c r="AT133" s="27"/>
      <c r="AU133" s="15"/>
      <c r="AW133" s="27"/>
      <c r="AX133" s="27"/>
      <c r="AY133" s="27"/>
      <c r="AZ133" s="27"/>
      <c r="BA133" s="15"/>
    </row>
    <row r="134" spans="23:53" x14ac:dyDescent="0.25">
      <c r="W134" s="15"/>
      <c r="X134" s="13">
        <f t="shared" si="26"/>
        <v>2028</v>
      </c>
      <c r="Y134" s="26">
        <v>46935</v>
      </c>
      <c r="Z134" s="13">
        <v>53.380540000000003</v>
      </c>
      <c r="AA134" s="13">
        <v>46.41648</v>
      </c>
      <c r="AB134" s="34">
        <f t="shared" si="27"/>
        <v>49.898510000000002</v>
      </c>
      <c r="AC134" s="13">
        <v>63.630699999999997</v>
      </c>
      <c r="AD134" s="13">
        <v>60.857032799999999</v>
      </c>
      <c r="AE134" s="34">
        <f t="shared" si="28"/>
        <v>62.243866400000002</v>
      </c>
      <c r="AF134" s="13">
        <v>36.433616600000001</v>
      </c>
      <c r="AG134" s="13">
        <v>33.8374138</v>
      </c>
      <c r="AH134" s="34">
        <f t="shared" si="29"/>
        <v>35.1355152</v>
      </c>
      <c r="AI134" s="15"/>
      <c r="AK134" s="27"/>
      <c r="AL134" s="27"/>
      <c r="AM134" s="27"/>
      <c r="AN134" s="27"/>
      <c r="AO134" s="15"/>
      <c r="AQ134" s="27"/>
      <c r="AR134" s="27"/>
      <c r="AS134" s="27"/>
      <c r="AT134" s="27"/>
      <c r="AU134" s="15"/>
      <c r="AW134" s="27"/>
      <c r="AX134" s="27"/>
      <c r="AY134" s="27"/>
      <c r="AZ134" s="27"/>
      <c r="BA134" s="15"/>
    </row>
    <row r="135" spans="23:53" x14ac:dyDescent="0.25">
      <c r="W135" s="15"/>
      <c r="X135" s="13">
        <f t="shared" si="26"/>
        <v>2028</v>
      </c>
      <c r="Y135" s="26">
        <v>46966</v>
      </c>
      <c r="Z135" s="13">
        <v>57.925440000000002</v>
      </c>
      <c r="AA135" s="13">
        <v>57.583959999999998</v>
      </c>
      <c r="AB135" s="34">
        <f t="shared" si="27"/>
        <v>57.7547</v>
      </c>
      <c r="AC135" s="13">
        <v>65.260630000000006</v>
      </c>
      <c r="AD135" s="13">
        <v>62.847053500000001</v>
      </c>
      <c r="AE135" s="34">
        <f t="shared" si="28"/>
        <v>64.053841750000004</v>
      </c>
      <c r="AF135" s="13">
        <v>37.485379999999999</v>
      </c>
      <c r="AG135" s="13">
        <v>34.435417200000003</v>
      </c>
      <c r="AH135" s="34">
        <f t="shared" si="29"/>
        <v>35.960398600000005</v>
      </c>
      <c r="AI135" s="15"/>
      <c r="AK135" s="27"/>
      <c r="AL135" s="27"/>
      <c r="AM135" s="27"/>
      <c r="AN135" s="27"/>
      <c r="AO135" s="15"/>
      <c r="AQ135" s="27"/>
      <c r="AR135" s="27"/>
      <c r="AS135" s="27"/>
      <c r="AT135" s="27"/>
      <c r="AU135" s="15"/>
      <c r="AW135" s="27"/>
      <c r="AX135" s="27"/>
      <c r="AY135" s="27"/>
      <c r="AZ135" s="27"/>
      <c r="BA135" s="15"/>
    </row>
    <row r="136" spans="23:53" x14ac:dyDescent="0.25">
      <c r="W136" s="15"/>
      <c r="X136" s="13">
        <f t="shared" ref="X136:X199" si="30">YEAR(Y136)</f>
        <v>2028</v>
      </c>
      <c r="Y136" s="26">
        <v>46997</v>
      </c>
      <c r="Z136" s="13">
        <v>51.334510000000002</v>
      </c>
      <c r="AA136" s="13">
        <v>52.380949999999999</v>
      </c>
      <c r="AB136" s="34">
        <f t="shared" si="27"/>
        <v>51.857730000000004</v>
      </c>
      <c r="AC136" s="13">
        <v>63.520870000000002</v>
      </c>
      <c r="AD136" s="13">
        <v>61.805637400000002</v>
      </c>
      <c r="AE136" s="34">
        <f t="shared" si="28"/>
        <v>62.663253699999999</v>
      </c>
      <c r="AF136" s="13">
        <v>37.0572357</v>
      </c>
      <c r="AG136" s="13">
        <v>35.007255600000001</v>
      </c>
      <c r="AH136" s="34">
        <f t="shared" si="29"/>
        <v>36.03224565</v>
      </c>
      <c r="AI136" s="15"/>
      <c r="AK136" s="27"/>
      <c r="AL136" s="27"/>
      <c r="AM136" s="27"/>
      <c r="AN136" s="27"/>
      <c r="AO136" s="15"/>
      <c r="AQ136" s="27"/>
      <c r="AR136" s="27"/>
      <c r="AS136" s="27"/>
      <c r="AT136" s="27"/>
      <c r="AU136" s="15"/>
      <c r="AW136" s="27"/>
      <c r="AX136" s="27"/>
      <c r="AY136" s="27"/>
      <c r="AZ136" s="27"/>
      <c r="BA136" s="15"/>
    </row>
    <row r="137" spans="23:53" x14ac:dyDescent="0.25">
      <c r="W137" s="15"/>
      <c r="X137" s="13">
        <f t="shared" si="30"/>
        <v>2028</v>
      </c>
      <c r="Y137" s="26">
        <v>47027</v>
      </c>
      <c r="Z137" s="13">
        <v>44.499229999999997</v>
      </c>
      <c r="AA137" s="13">
        <v>49.522840000000002</v>
      </c>
      <c r="AB137" s="34">
        <f t="shared" ref="AB137:AB200" si="31">AVERAGE(Z137:AA137)</f>
        <v>47.011035</v>
      </c>
      <c r="AC137" s="13">
        <v>61.328536999999997</v>
      </c>
      <c r="AD137" s="13">
        <v>60.1348038</v>
      </c>
      <c r="AE137" s="34">
        <f t="shared" ref="AE137:AE200" si="32">AVERAGE(AC137:AD137)</f>
        <v>60.731670399999999</v>
      </c>
      <c r="AF137" s="13">
        <v>35.242958100000003</v>
      </c>
      <c r="AG137" s="13">
        <v>33.557456999999999</v>
      </c>
      <c r="AH137" s="34">
        <f t="shared" ref="AH137:AH200" si="33">AVERAGE(AF137:AG137)</f>
        <v>34.400207550000005</v>
      </c>
      <c r="AI137" s="15"/>
      <c r="AK137" s="27"/>
      <c r="AL137" s="27"/>
      <c r="AM137" s="27"/>
      <c r="AN137" s="27"/>
      <c r="AO137" s="15"/>
      <c r="AQ137" s="27"/>
      <c r="AR137" s="27"/>
      <c r="AS137" s="27"/>
      <c r="AT137" s="27"/>
      <c r="AU137" s="15"/>
      <c r="AW137" s="27"/>
      <c r="AX137" s="27"/>
      <c r="AY137" s="27"/>
      <c r="AZ137" s="27"/>
      <c r="BA137" s="15"/>
    </row>
    <row r="138" spans="23:53" x14ac:dyDescent="0.25">
      <c r="W138" s="15"/>
      <c r="X138" s="13">
        <f t="shared" si="30"/>
        <v>2028</v>
      </c>
      <c r="Y138" s="26">
        <v>47058</v>
      </c>
      <c r="Z138" s="13">
        <v>44.927169999999997</v>
      </c>
      <c r="AA138" s="13">
        <v>50.624070000000003</v>
      </c>
      <c r="AB138" s="34">
        <f t="shared" si="31"/>
        <v>47.775620000000004</v>
      </c>
      <c r="AC138" s="13">
        <v>61.257710000000003</v>
      </c>
      <c r="AD138" s="13">
        <v>59.212604499999998</v>
      </c>
      <c r="AE138" s="34">
        <f t="shared" si="32"/>
        <v>60.23515725</v>
      </c>
      <c r="AF138" s="13">
        <v>35.825637800000003</v>
      </c>
      <c r="AG138" s="13">
        <v>34.241363499999999</v>
      </c>
      <c r="AH138" s="34">
        <f t="shared" si="33"/>
        <v>35.033500650000001</v>
      </c>
      <c r="AI138" s="15"/>
      <c r="AK138" s="27"/>
      <c r="AL138" s="27"/>
      <c r="AM138" s="27"/>
      <c r="AN138" s="27"/>
      <c r="AO138" s="15"/>
      <c r="AQ138" s="27"/>
      <c r="AR138" s="27"/>
      <c r="AS138" s="27"/>
      <c r="AT138" s="27"/>
      <c r="AU138" s="15"/>
      <c r="AW138" s="27"/>
      <c r="AX138" s="27"/>
      <c r="AY138" s="27"/>
      <c r="AZ138" s="27"/>
      <c r="BA138" s="15"/>
    </row>
    <row r="139" spans="23:53" x14ac:dyDescent="0.25">
      <c r="W139" s="15"/>
      <c r="X139" s="13">
        <f t="shared" si="30"/>
        <v>2028</v>
      </c>
      <c r="Y139" s="26">
        <v>47088</v>
      </c>
      <c r="Z139" s="13">
        <v>46.976199999999999</v>
      </c>
      <c r="AA139" s="13">
        <v>50.335039999999999</v>
      </c>
      <c r="AB139" s="34">
        <f t="shared" si="31"/>
        <v>48.655619999999999</v>
      </c>
      <c r="AC139" s="13">
        <v>62.928913100000003</v>
      </c>
      <c r="AD139" s="13">
        <v>59.828975700000001</v>
      </c>
      <c r="AE139" s="34">
        <f t="shared" si="32"/>
        <v>61.378944400000002</v>
      </c>
      <c r="AF139" s="13">
        <v>36.548103300000001</v>
      </c>
      <c r="AG139" s="13">
        <v>34.004802699999999</v>
      </c>
      <c r="AH139" s="34">
        <f t="shared" si="33"/>
        <v>35.276453000000004</v>
      </c>
      <c r="AI139" s="15"/>
      <c r="AK139" s="27"/>
      <c r="AL139" s="27"/>
      <c r="AM139" s="27"/>
      <c r="AN139" s="27"/>
      <c r="AO139" s="15"/>
      <c r="AQ139" s="27"/>
      <c r="AR139" s="27"/>
      <c r="AS139" s="27"/>
      <c r="AT139" s="27"/>
      <c r="AU139" s="15"/>
      <c r="AW139" s="27"/>
      <c r="AX139" s="27"/>
      <c r="AY139" s="27"/>
      <c r="AZ139" s="27"/>
      <c r="BA139" s="15"/>
    </row>
    <row r="140" spans="23:53" x14ac:dyDescent="0.25">
      <c r="W140" s="15"/>
      <c r="X140" s="13">
        <f t="shared" si="30"/>
        <v>2029</v>
      </c>
      <c r="Y140" s="26">
        <v>47119</v>
      </c>
      <c r="Z140" s="13">
        <v>43.318440000000002</v>
      </c>
      <c r="AA140" s="13">
        <v>49.64631</v>
      </c>
      <c r="AB140" s="34">
        <f t="shared" si="31"/>
        <v>46.482375000000005</v>
      </c>
      <c r="AC140" s="13">
        <v>66.35172</v>
      </c>
      <c r="AD140" s="13">
        <v>63.714669999999998</v>
      </c>
      <c r="AE140" s="34">
        <f t="shared" si="32"/>
        <v>65.033195000000006</v>
      </c>
      <c r="AF140" s="13">
        <v>36.876316099999997</v>
      </c>
      <c r="AG140" s="13">
        <v>34.908306099999997</v>
      </c>
      <c r="AH140" s="34">
        <f t="shared" si="33"/>
        <v>35.892311100000001</v>
      </c>
      <c r="AI140" s="15"/>
      <c r="AK140" s="27"/>
      <c r="AL140" s="27"/>
      <c r="AM140" s="27"/>
      <c r="AN140" s="27"/>
      <c r="AO140" s="15"/>
      <c r="AQ140" s="27"/>
      <c r="AR140" s="27"/>
      <c r="AS140" s="27"/>
      <c r="AT140" s="27"/>
      <c r="AU140" s="15"/>
      <c r="AW140" s="27"/>
      <c r="AX140" s="27"/>
      <c r="AY140" s="27"/>
      <c r="AZ140" s="27"/>
      <c r="BA140" s="15"/>
    </row>
    <row r="141" spans="23:53" x14ac:dyDescent="0.25">
      <c r="W141" s="15"/>
      <c r="X141" s="13">
        <f t="shared" si="30"/>
        <v>2029</v>
      </c>
      <c r="Y141" s="26">
        <v>47150</v>
      </c>
      <c r="Z141" s="13">
        <v>43.720359999999999</v>
      </c>
      <c r="AA141" s="13">
        <v>50.642780000000002</v>
      </c>
      <c r="AB141" s="34">
        <f t="shared" si="31"/>
        <v>47.181570000000001</v>
      </c>
      <c r="AC141" s="13">
        <v>67.744735700000007</v>
      </c>
      <c r="AD141" s="13">
        <v>65.347279999999998</v>
      </c>
      <c r="AE141" s="34">
        <f t="shared" si="32"/>
        <v>66.546007849999995</v>
      </c>
      <c r="AF141" s="13">
        <v>37.48104</v>
      </c>
      <c r="AG141" s="13">
        <v>36.030796100000003</v>
      </c>
      <c r="AH141" s="34">
        <f t="shared" si="33"/>
        <v>36.755918050000005</v>
      </c>
      <c r="AI141" s="15"/>
      <c r="AK141" s="27"/>
      <c r="AL141" s="27"/>
      <c r="AM141" s="27"/>
      <c r="AN141" s="27"/>
      <c r="AO141" s="15"/>
      <c r="AQ141" s="27"/>
      <c r="AR141" s="27"/>
      <c r="AS141" s="27"/>
      <c r="AT141" s="27"/>
      <c r="AU141" s="15"/>
      <c r="AW141" s="27"/>
      <c r="AX141" s="27"/>
      <c r="AY141" s="27"/>
      <c r="AZ141" s="27"/>
      <c r="BA141" s="15"/>
    </row>
    <row r="142" spans="23:53" x14ac:dyDescent="0.25">
      <c r="W142" s="15"/>
      <c r="X142" s="13">
        <f t="shared" si="30"/>
        <v>2029</v>
      </c>
      <c r="Y142" s="26">
        <v>47178</v>
      </c>
      <c r="Z142" s="13">
        <v>39.462589999999999</v>
      </c>
      <c r="AA142" s="13">
        <v>43.488950000000003</v>
      </c>
      <c r="AB142" s="34">
        <f t="shared" si="31"/>
        <v>41.475769999999997</v>
      </c>
      <c r="AC142" s="13">
        <v>63.700527200000003</v>
      </c>
      <c r="AD142" s="13">
        <v>61.080322299999999</v>
      </c>
      <c r="AE142" s="34">
        <f t="shared" si="32"/>
        <v>62.390424750000001</v>
      </c>
      <c r="AF142" s="13">
        <v>35.139411899999999</v>
      </c>
      <c r="AG142" s="13">
        <v>33.168979999999998</v>
      </c>
      <c r="AH142" s="34">
        <f t="shared" si="33"/>
        <v>34.154195950000002</v>
      </c>
      <c r="AI142" s="15"/>
      <c r="AK142" s="27"/>
      <c r="AL142" s="27"/>
      <c r="AM142" s="27"/>
      <c r="AN142" s="27"/>
      <c r="AO142" s="15"/>
      <c r="AQ142" s="27"/>
      <c r="AR142" s="27"/>
      <c r="AS142" s="27"/>
      <c r="AT142" s="27"/>
      <c r="AU142" s="15"/>
      <c r="AW142" s="27"/>
      <c r="AX142" s="27"/>
      <c r="AY142" s="27"/>
      <c r="AZ142" s="27"/>
      <c r="BA142" s="15"/>
    </row>
    <row r="143" spans="23:53" x14ac:dyDescent="0.25">
      <c r="W143" s="15"/>
      <c r="X143" s="13">
        <f t="shared" si="30"/>
        <v>2029</v>
      </c>
      <c r="Y143" s="26">
        <v>47209</v>
      </c>
      <c r="Z143" s="13">
        <v>47.770319999999998</v>
      </c>
      <c r="AA143" s="13">
        <v>47.561950000000003</v>
      </c>
      <c r="AB143" s="34">
        <f t="shared" si="31"/>
        <v>47.666134999999997</v>
      </c>
      <c r="AC143" s="13">
        <v>61.500183100000001</v>
      </c>
      <c r="AD143" s="13">
        <v>59.409990000000001</v>
      </c>
      <c r="AE143" s="34">
        <f t="shared" si="32"/>
        <v>60.455086550000004</v>
      </c>
      <c r="AF143" s="13">
        <v>33.610869999999998</v>
      </c>
      <c r="AG143" s="13">
        <v>31.922166799999999</v>
      </c>
      <c r="AH143" s="34">
        <f t="shared" si="33"/>
        <v>32.766518399999995</v>
      </c>
      <c r="AI143" s="15"/>
      <c r="AK143" s="27"/>
      <c r="AL143" s="27"/>
      <c r="AM143" s="27"/>
      <c r="AN143" s="27"/>
      <c r="AO143" s="15"/>
      <c r="AQ143" s="27"/>
      <c r="AR143" s="27"/>
      <c r="AS143" s="27"/>
      <c r="AT143" s="27"/>
      <c r="AU143" s="15"/>
      <c r="AW143" s="27"/>
      <c r="AX143" s="27"/>
      <c r="AY143" s="27"/>
      <c r="AZ143" s="27"/>
      <c r="BA143" s="15"/>
    </row>
    <row r="144" spans="23:53" x14ac:dyDescent="0.25">
      <c r="W144" s="15"/>
      <c r="X144" s="13">
        <f t="shared" si="30"/>
        <v>2029</v>
      </c>
      <c r="Y144" s="26">
        <v>47239</v>
      </c>
      <c r="Z144" s="13">
        <v>43.607349999999997</v>
      </c>
      <c r="AA144" s="13">
        <v>35.44885</v>
      </c>
      <c r="AB144" s="34">
        <f t="shared" si="31"/>
        <v>39.528099999999995</v>
      </c>
      <c r="AC144" s="13">
        <v>58.816192600000001</v>
      </c>
      <c r="AD144" s="13">
        <v>52.129049999999999</v>
      </c>
      <c r="AE144" s="34">
        <f t="shared" si="32"/>
        <v>55.4726213</v>
      </c>
      <c r="AF144" s="13">
        <v>31.650552699999999</v>
      </c>
      <c r="AG144" s="13">
        <v>27.059124000000001</v>
      </c>
      <c r="AH144" s="34">
        <f t="shared" si="33"/>
        <v>29.354838350000001</v>
      </c>
      <c r="AI144" s="15"/>
      <c r="AK144" s="27"/>
      <c r="AL144" s="27"/>
      <c r="AM144" s="27"/>
      <c r="AN144" s="27"/>
      <c r="AO144" s="15"/>
      <c r="AQ144" s="27"/>
      <c r="AR144" s="27"/>
      <c r="AS144" s="27"/>
      <c r="AT144" s="27"/>
      <c r="AU144" s="15"/>
      <c r="AW144" s="27"/>
      <c r="AX144" s="27"/>
      <c r="AY144" s="27"/>
      <c r="AZ144" s="27"/>
      <c r="BA144" s="15"/>
    </row>
    <row r="145" spans="23:53" x14ac:dyDescent="0.25">
      <c r="W145" s="15"/>
      <c r="X145" s="13">
        <f t="shared" si="30"/>
        <v>2029</v>
      </c>
      <c r="Y145" s="26">
        <v>47270</v>
      </c>
      <c r="Z145" s="13">
        <v>51.823090000000001</v>
      </c>
      <c r="AA145" s="13">
        <v>42.30189</v>
      </c>
      <c r="AB145" s="34">
        <f t="shared" si="31"/>
        <v>47.062489999999997</v>
      </c>
      <c r="AC145" s="13">
        <v>62.162635799999997</v>
      </c>
      <c r="AD145" s="13">
        <v>56.954074900000002</v>
      </c>
      <c r="AE145" s="34">
        <f t="shared" si="32"/>
        <v>59.558355349999999</v>
      </c>
      <c r="AF145" s="13">
        <v>33.528266899999998</v>
      </c>
      <c r="AG145" s="13">
        <v>29.899988199999999</v>
      </c>
      <c r="AH145" s="34">
        <f t="shared" si="33"/>
        <v>31.714127550000001</v>
      </c>
      <c r="AI145" s="15"/>
      <c r="AK145" s="27"/>
      <c r="AL145" s="27"/>
      <c r="AM145" s="27"/>
      <c r="AN145" s="27"/>
      <c r="AO145" s="15"/>
      <c r="AQ145" s="27"/>
      <c r="AR145" s="27"/>
      <c r="AS145" s="27"/>
      <c r="AT145" s="27"/>
      <c r="AU145" s="15"/>
      <c r="AW145" s="27"/>
      <c r="AX145" s="27"/>
      <c r="AY145" s="27"/>
      <c r="AZ145" s="27"/>
      <c r="BA145" s="15"/>
    </row>
    <row r="146" spans="23:53" x14ac:dyDescent="0.25">
      <c r="W146" s="15"/>
      <c r="X146" s="13">
        <f t="shared" si="30"/>
        <v>2029</v>
      </c>
      <c r="Y146" s="26">
        <v>47300</v>
      </c>
      <c r="Z146" s="13">
        <v>56.080919999999999</v>
      </c>
      <c r="AA146" s="13">
        <v>49.391359999999999</v>
      </c>
      <c r="AB146" s="34">
        <f t="shared" si="31"/>
        <v>52.736139999999999</v>
      </c>
      <c r="AC146" s="13">
        <v>69.250119999999995</v>
      </c>
      <c r="AD146" s="13">
        <v>66.133889999999994</v>
      </c>
      <c r="AE146" s="34">
        <f t="shared" si="32"/>
        <v>67.692004999999995</v>
      </c>
      <c r="AF146" s="13">
        <v>37.370315599999998</v>
      </c>
      <c r="AG146" s="13">
        <v>35.285420000000002</v>
      </c>
      <c r="AH146" s="34">
        <f t="shared" si="33"/>
        <v>36.3278678</v>
      </c>
      <c r="AI146" s="15"/>
      <c r="AK146" s="27"/>
      <c r="AL146" s="27"/>
      <c r="AM146" s="27"/>
      <c r="AN146" s="27"/>
      <c r="AO146" s="15"/>
      <c r="AQ146" s="27"/>
      <c r="AR146" s="27"/>
      <c r="AS146" s="27"/>
      <c r="AT146" s="27"/>
      <c r="AU146" s="15"/>
      <c r="AW146" s="27"/>
      <c r="AX146" s="27"/>
      <c r="AY146" s="27"/>
      <c r="AZ146" s="27"/>
      <c r="BA146" s="15"/>
    </row>
    <row r="147" spans="23:53" x14ac:dyDescent="0.25">
      <c r="W147" s="15"/>
      <c r="X147" s="13">
        <f t="shared" si="30"/>
        <v>2029</v>
      </c>
      <c r="Y147" s="26">
        <v>47331</v>
      </c>
      <c r="Z147" s="13">
        <v>60.999720000000003</v>
      </c>
      <c r="AA147" s="13">
        <v>60.835540000000002</v>
      </c>
      <c r="AB147" s="34">
        <f t="shared" si="31"/>
        <v>60.917630000000003</v>
      </c>
      <c r="AC147" s="13">
        <v>70.967765799999995</v>
      </c>
      <c r="AD147" s="13">
        <v>68.353805500000007</v>
      </c>
      <c r="AE147" s="34">
        <f t="shared" si="32"/>
        <v>69.660785650000008</v>
      </c>
      <c r="AF147" s="13">
        <v>38.545470000000002</v>
      </c>
      <c r="AG147" s="13">
        <v>36.215609999999998</v>
      </c>
      <c r="AH147" s="34">
        <f t="shared" si="33"/>
        <v>37.380539999999996</v>
      </c>
      <c r="AI147" s="15"/>
      <c r="AK147" s="27"/>
      <c r="AL147" s="27"/>
      <c r="AM147" s="27"/>
      <c r="AN147" s="27"/>
      <c r="AO147" s="15"/>
      <c r="AQ147" s="27"/>
      <c r="AR147" s="27"/>
      <c r="AS147" s="27"/>
      <c r="AT147" s="27"/>
      <c r="AU147" s="15"/>
      <c r="AW147" s="27"/>
      <c r="AX147" s="27"/>
      <c r="AY147" s="27"/>
      <c r="AZ147" s="27"/>
      <c r="BA147" s="15"/>
    </row>
    <row r="148" spans="23:53" x14ac:dyDescent="0.25">
      <c r="W148" s="15"/>
      <c r="X148" s="13">
        <f t="shared" si="30"/>
        <v>2029</v>
      </c>
      <c r="Y148" s="26">
        <v>47362</v>
      </c>
      <c r="Z148" s="13">
        <v>56.379370000000002</v>
      </c>
      <c r="AA148" s="13">
        <v>57.302729999999997</v>
      </c>
      <c r="AB148" s="34">
        <f t="shared" si="31"/>
        <v>56.841049999999996</v>
      </c>
      <c r="AC148" s="13">
        <v>70.848640000000003</v>
      </c>
      <c r="AD148" s="13">
        <v>68.894645699999998</v>
      </c>
      <c r="AE148" s="34">
        <f t="shared" si="32"/>
        <v>69.871642850000001</v>
      </c>
      <c r="AF148" s="13">
        <v>39.217044799999996</v>
      </c>
      <c r="AG148" s="13">
        <v>37.372356400000001</v>
      </c>
      <c r="AH148" s="34">
        <f t="shared" si="33"/>
        <v>38.294700599999999</v>
      </c>
      <c r="AI148" s="15"/>
      <c r="AK148" s="27"/>
      <c r="AL148" s="27"/>
      <c r="AM148" s="27"/>
      <c r="AN148" s="27"/>
      <c r="AO148" s="15"/>
      <c r="AQ148" s="27"/>
      <c r="AR148" s="27"/>
      <c r="AS148" s="27"/>
      <c r="AT148" s="27"/>
      <c r="AU148" s="15"/>
      <c r="AW148" s="27"/>
      <c r="AX148" s="27"/>
      <c r="AY148" s="27"/>
      <c r="AZ148" s="27"/>
      <c r="BA148" s="15"/>
    </row>
    <row r="149" spans="23:53" x14ac:dyDescent="0.25">
      <c r="W149" s="15"/>
      <c r="X149" s="13">
        <f t="shared" si="30"/>
        <v>2029</v>
      </c>
      <c r="Y149" s="26">
        <v>47392</v>
      </c>
      <c r="Z149" s="13">
        <v>48.613509999999998</v>
      </c>
      <c r="AA149" s="13">
        <v>52.307720000000003</v>
      </c>
      <c r="AB149" s="34">
        <f t="shared" si="31"/>
        <v>50.460615000000004</v>
      </c>
      <c r="AC149" s="13">
        <v>67.822609999999997</v>
      </c>
      <c r="AD149" s="13">
        <v>66.173010000000005</v>
      </c>
      <c r="AE149" s="34">
        <f t="shared" si="32"/>
        <v>66.997810000000001</v>
      </c>
      <c r="AF149" s="13">
        <v>37.0866623</v>
      </c>
      <c r="AG149" s="13">
        <v>35.694650000000003</v>
      </c>
      <c r="AH149" s="34">
        <f t="shared" si="33"/>
        <v>36.390656149999998</v>
      </c>
      <c r="AI149" s="15"/>
      <c r="AK149" s="27"/>
      <c r="AL149" s="27"/>
      <c r="AM149" s="27"/>
      <c r="AN149" s="27"/>
      <c r="AO149" s="15"/>
      <c r="AQ149" s="27"/>
      <c r="AR149" s="27"/>
      <c r="AS149" s="27"/>
      <c r="AT149" s="27"/>
      <c r="AU149" s="15"/>
      <c r="AW149" s="27"/>
      <c r="AX149" s="27"/>
      <c r="AY149" s="27"/>
      <c r="AZ149" s="27"/>
      <c r="BA149" s="15"/>
    </row>
    <row r="150" spans="23:53" x14ac:dyDescent="0.25">
      <c r="W150" s="15"/>
      <c r="X150" s="13">
        <f t="shared" si="30"/>
        <v>2029</v>
      </c>
      <c r="Y150" s="26">
        <v>47423</v>
      </c>
      <c r="Z150" s="13">
        <v>47.333080000000002</v>
      </c>
      <c r="AA150" s="13">
        <v>50.52843</v>
      </c>
      <c r="AB150" s="34">
        <f t="shared" si="31"/>
        <v>48.930755000000005</v>
      </c>
      <c r="AC150" s="13">
        <v>66.114729999999994</v>
      </c>
      <c r="AD150" s="13">
        <v>63.69379</v>
      </c>
      <c r="AE150" s="34">
        <f t="shared" si="32"/>
        <v>64.904259999999994</v>
      </c>
      <c r="AF150" s="13">
        <v>36.792340000000003</v>
      </c>
      <c r="AG150" s="13">
        <v>35.228797900000004</v>
      </c>
      <c r="AH150" s="34">
        <f t="shared" si="33"/>
        <v>36.010568950000007</v>
      </c>
      <c r="AI150" s="15"/>
      <c r="AK150" s="27"/>
      <c r="AL150" s="27"/>
      <c r="AM150" s="27"/>
      <c r="AN150" s="27"/>
      <c r="AO150" s="15"/>
      <c r="AQ150" s="27"/>
      <c r="AR150" s="27"/>
      <c r="AS150" s="27"/>
      <c r="AT150" s="27"/>
      <c r="AU150" s="15"/>
      <c r="AW150" s="27"/>
      <c r="AX150" s="27"/>
      <c r="AY150" s="27"/>
      <c r="AZ150" s="27"/>
      <c r="BA150" s="15"/>
    </row>
    <row r="151" spans="23:53" x14ac:dyDescent="0.25">
      <c r="W151" s="15"/>
      <c r="X151" s="13">
        <f t="shared" si="30"/>
        <v>2029</v>
      </c>
      <c r="Y151" s="26">
        <v>47453</v>
      </c>
      <c r="Z151" s="13">
        <v>50.245350000000002</v>
      </c>
      <c r="AA151" s="13">
        <v>53.859659999999998</v>
      </c>
      <c r="AB151" s="34">
        <f t="shared" si="31"/>
        <v>52.052504999999996</v>
      </c>
      <c r="AC151" s="13">
        <v>69.269530000000003</v>
      </c>
      <c r="AD151" s="13">
        <v>66.110240000000005</v>
      </c>
      <c r="AE151" s="34">
        <f t="shared" si="32"/>
        <v>67.689885000000004</v>
      </c>
      <c r="AF151" s="13">
        <v>38.307870000000001</v>
      </c>
      <c r="AG151" s="13">
        <v>36.377265899999998</v>
      </c>
      <c r="AH151" s="34">
        <f t="shared" si="33"/>
        <v>37.342567950000003</v>
      </c>
      <c r="AI151" s="15"/>
      <c r="AK151" s="27"/>
      <c r="AL151" s="27"/>
      <c r="AM151" s="27"/>
      <c r="AN151" s="27"/>
      <c r="AO151" s="15"/>
      <c r="AQ151" s="27"/>
      <c r="AR151" s="27"/>
      <c r="AS151" s="27"/>
      <c r="AT151" s="27"/>
      <c r="AU151" s="15"/>
      <c r="AW151" s="27"/>
      <c r="AX151" s="27"/>
      <c r="AY151" s="27"/>
      <c r="AZ151" s="27"/>
      <c r="BA151" s="15"/>
    </row>
    <row r="152" spans="23:53" x14ac:dyDescent="0.25">
      <c r="W152" s="15"/>
      <c r="X152" s="13">
        <f t="shared" si="30"/>
        <v>2030</v>
      </c>
      <c r="Y152" s="26">
        <v>47484</v>
      </c>
      <c r="Z152" s="13">
        <v>45.597490000000001</v>
      </c>
      <c r="AA152" s="13">
        <v>51.464329999999997</v>
      </c>
      <c r="AB152" s="34">
        <f t="shared" si="31"/>
        <v>48.530909999999999</v>
      </c>
      <c r="AC152" s="13">
        <v>70.510024999999999</v>
      </c>
      <c r="AD152" s="13">
        <v>68.222946199999996</v>
      </c>
      <c r="AE152" s="34">
        <f t="shared" si="32"/>
        <v>69.366485600000004</v>
      </c>
      <c r="AF152" s="13">
        <v>37.8826027</v>
      </c>
      <c r="AG152" s="13">
        <v>36.498302500000001</v>
      </c>
      <c r="AH152" s="34">
        <f t="shared" si="33"/>
        <v>37.1904526</v>
      </c>
      <c r="AI152" s="15"/>
      <c r="AK152" s="27"/>
      <c r="AL152" s="27"/>
      <c r="AM152" s="27"/>
      <c r="AN152" s="27"/>
      <c r="AO152" s="15"/>
      <c r="AQ152" s="27"/>
      <c r="AR152" s="27"/>
      <c r="AS152" s="27"/>
      <c r="AT152" s="27"/>
      <c r="AU152" s="15"/>
      <c r="AW152" s="27"/>
      <c r="AX152" s="27"/>
      <c r="AY152" s="27"/>
      <c r="AZ152" s="27"/>
      <c r="BA152" s="15"/>
    </row>
    <row r="153" spans="23:53" x14ac:dyDescent="0.25">
      <c r="W153" s="15"/>
      <c r="X153" s="13">
        <f t="shared" si="30"/>
        <v>2030</v>
      </c>
      <c r="Y153" s="26">
        <v>47515</v>
      </c>
      <c r="Z153" s="13">
        <v>46.107080000000003</v>
      </c>
      <c r="AA153" s="13">
        <v>51.539450000000002</v>
      </c>
      <c r="AB153" s="34">
        <f t="shared" si="31"/>
        <v>48.823265000000006</v>
      </c>
      <c r="AC153" s="13">
        <v>72.462554900000001</v>
      </c>
      <c r="AD153" s="13">
        <v>70.635024999999999</v>
      </c>
      <c r="AE153" s="34">
        <f t="shared" si="32"/>
        <v>71.54878995</v>
      </c>
      <c r="AF153" s="13">
        <v>39.201156599999997</v>
      </c>
      <c r="AG153" s="13">
        <v>37.8048134</v>
      </c>
      <c r="AH153" s="34">
        <f t="shared" si="33"/>
        <v>38.502984999999995</v>
      </c>
      <c r="AI153" s="15"/>
      <c r="AK153" s="27"/>
      <c r="AL153" s="27"/>
      <c r="AM153" s="27"/>
      <c r="AN153" s="27"/>
      <c r="AO153" s="15"/>
      <c r="AQ153" s="27"/>
      <c r="AR153" s="27"/>
      <c r="AS153" s="27"/>
      <c r="AT153" s="27"/>
      <c r="AU153" s="15"/>
      <c r="AW153" s="27"/>
      <c r="AX153" s="27"/>
      <c r="AY153" s="27"/>
      <c r="AZ153" s="27"/>
      <c r="BA153" s="15"/>
    </row>
    <row r="154" spans="23:53" x14ac:dyDescent="0.25">
      <c r="W154" s="15"/>
      <c r="X154" s="13">
        <f t="shared" si="30"/>
        <v>2030</v>
      </c>
      <c r="Y154" s="26">
        <v>47543</v>
      </c>
      <c r="Z154" s="13">
        <v>41.00029</v>
      </c>
      <c r="AA154" s="13">
        <v>44.7804</v>
      </c>
      <c r="AB154" s="34">
        <f t="shared" si="31"/>
        <v>42.890344999999996</v>
      </c>
      <c r="AC154" s="13">
        <v>66.893379999999993</v>
      </c>
      <c r="AD154" s="13">
        <v>64.857086199999998</v>
      </c>
      <c r="AE154" s="34">
        <f t="shared" si="32"/>
        <v>65.875233100000003</v>
      </c>
      <c r="AF154" s="13">
        <v>36.358253499999996</v>
      </c>
      <c r="AG154" s="13">
        <v>34.495044700000001</v>
      </c>
      <c r="AH154" s="34">
        <f t="shared" si="33"/>
        <v>35.426649099999999</v>
      </c>
      <c r="AI154" s="15"/>
      <c r="AK154" s="27"/>
      <c r="AL154" s="27"/>
      <c r="AM154" s="27"/>
      <c r="AN154" s="27"/>
      <c r="AO154" s="15"/>
      <c r="AQ154" s="27"/>
      <c r="AR154" s="27"/>
      <c r="AS154" s="27"/>
      <c r="AT154" s="27"/>
      <c r="AU154" s="15"/>
      <c r="AW154" s="27"/>
      <c r="AX154" s="27"/>
      <c r="AY154" s="27"/>
      <c r="AZ154" s="27"/>
      <c r="BA154" s="15"/>
    </row>
    <row r="155" spans="23:53" x14ac:dyDescent="0.25">
      <c r="W155" s="15"/>
      <c r="X155" s="13">
        <f t="shared" si="30"/>
        <v>2030</v>
      </c>
      <c r="Y155" s="26">
        <v>47574</v>
      </c>
      <c r="Z155" s="13">
        <v>47.79571</v>
      </c>
      <c r="AA155" s="13">
        <v>46.296599999999998</v>
      </c>
      <c r="AB155" s="34">
        <f t="shared" si="31"/>
        <v>47.046154999999999</v>
      </c>
      <c r="AC155" s="13">
        <v>64.061430000000001</v>
      </c>
      <c r="AD155" s="13">
        <v>62.082880000000003</v>
      </c>
      <c r="AE155" s="34">
        <f t="shared" si="32"/>
        <v>63.072155000000002</v>
      </c>
      <c r="AF155" s="13">
        <v>34.2318</v>
      </c>
      <c r="AG155" s="13">
        <v>32.201599999999999</v>
      </c>
      <c r="AH155" s="34">
        <f t="shared" si="33"/>
        <v>33.216700000000003</v>
      </c>
      <c r="AI155" s="15"/>
      <c r="AK155" s="27"/>
      <c r="AL155" s="27"/>
      <c r="AM155" s="27"/>
      <c r="AN155" s="27"/>
      <c r="AO155" s="15"/>
      <c r="AQ155" s="27"/>
      <c r="AR155" s="27"/>
      <c r="AS155" s="27"/>
      <c r="AT155" s="27"/>
      <c r="AU155" s="15"/>
      <c r="AW155" s="27"/>
      <c r="AX155" s="27"/>
      <c r="AY155" s="27"/>
      <c r="AZ155" s="27"/>
      <c r="BA155" s="15"/>
    </row>
    <row r="156" spans="23:53" x14ac:dyDescent="0.25">
      <c r="W156" s="15"/>
      <c r="X156" s="13">
        <f t="shared" si="30"/>
        <v>2030</v>
      </c>
      <c r="Y156" s="26">
        <v>47604</v>
      </c>
      <c r="Z156" s="13">
        <v>45.346989999999998</v>
      </c>
      <c r="AA156" s="13">
        <v>36.750929999999997</v>
      </c>
      <c r="AB156" s="34">
        <f t="shared" si="31"/>
        <v>41.048959999999994</v>
      </c>
      <c r="AC156" s="13">
        <v>62.147975899999999</v>
      </c>
      <c r="AD156" s="13">
        <v>55.286575300000003</v>
      </c>
      <c r="AE156" s="34">
        <f t="shared" si="32"/>
        <v>58.717275600000001</v>
      </c>
      <c r="AF156" s="13">
        <v>32.601306899999997</v>
      </c>
      <c r="AG156" s="13">
        <v>27.6304932</v>
      </c>
      <c r="AH156" s="34">
        <f t="shared" si="33"/>
        <v>30.11590005</v>
      </c>
      <c r="AI156" s="15"/>
      <c r="AK156" s="27"/>
      <c r="AL156" s="27"/>
      <c r="AM156" s="27"/>
      <c r="AN156" s="27"/>
      <c r="AO156" s="15"/>
      <c r="AQ156" s="27"/>
      <c r="AR156" s="27"/>
      <c r="AS156" s="27"/>
      <c r="AT156" s="27"/>
      <c r="AU156" s="15"/>
      <c r="AW156" s="27"/>
      <c r="AX156" s="27"/>
      <c r="AY156" s="27"/>
      <c r="AZ156" s="27"/>
      <c r="BA156" s="15"/>
    </row>
    <row r="157" spans="23:53" x14ac:dyDescent="0.25">
      <c r="W157" s="15"/>
      <c r="X157" s="13">
        <f t="shared" si="30"/>
        <v>2030</v>
      </c>
      <c r="Y157" s="26">
        <v>47635</v>
      </c>
      <c r="Z157" s="13">
        <v>53.946820000000002</v>
      </c>
      <c r="AA157" s="13">
        <v>44.283169999999998</v>
      </c>
      <c r="AB157" s="34">
        <f t="shared" si="31"/>
        <v>49.114995</v>
      </c>
      <c r="AC157" s="13">
        <v>65.768609999999995</v>
      </c>
      <c r="AD157" s="13">
        <v>60.492332500000003</v>
      </c>
      <c r="AE157" s="34">
        <f t="shared" si="32"/>
        <v>63.130471249999999</v>
      </c>
      <c r="AF157" s="13">
        <v>34.602417000000003</v>
      </c>
      <c r="AG157" s="13">
        <v>30.817460000000001</v>
      </c>
      <c r="AH157" s="34">
        <f t="shared" si="33"/>
        <v>32.7099385</v>
      </c>
      <c r="AI157" s="15"/>
      <c r="AK157" s="27"/>
      <c r="AL157" s="27"/>
      <c r="AM157" s="27"/>
      <c r="AN157" s="27"/>
      <c r="AO157" s="15"/>
      <c r="AQ157" s="27"/>
      <c r="AR157" s="27"/>
      <c r="AS157" s="27"/>
      <c r="AT157" s="27"/>
      <c r="AU157" s="15"/>
      <c r="AW157" s="27"/>
      <c r="AX157" s="27"/>
      <c r="AY157" s="27"/>
      <c r="AZ157" s="27"/>
      <c r="BA157" s="15"/>
    </row>
    <row r="158" spans="23:53" x14ac:dyDescent="0.25">
      <c r="W158" s="15"/>
      <c r="X158" s="13">
        <f t="shared" si="30"/>
        <v>2030</v>
      </c>
      <c r="Y158" s="26">
        <v>47665</v>
      </c>
      <c r="Z158" s="13">
        <v>58.730690000000003</v>
      </c>
      <c r="AA158" s="13">
        <v>51.666490000000003</v>
      </c>
      <c r="AB158" s="34">
        <f t="shared" si="31"/>
        <v>55.198590000000003</v>
      </c>
      <c r="AC158" s="13">
        <v>72.93629</v>
      </c>
      <c r="AD158" s="13">
        <v>70.122680000000003</v>
      </c>
      <c r="AE158" s="34">
        <f t="shared" si="32"/>
        <v>71.529484999999994</v>
      </c>
      <c r="AF158" s="13">
        <v>38.462789999999998</v>
      </c>
      <c r="AG158" s="13">
        <v>36.560780000000001</v>
      </c>
      <c r="AH158" s="34">
        <f t="shared" si="33"/>
        <v>37.511785000000003</v>
      </c>
      <c r="AI158" s="15"/>
      <c r="AK158" s="27"/>
      <c r="AL158" s="27"/>
      <c r="AM158" s="27"/>
      <c r="AN158" s="27"/>
      <c r="AO158" s="15"/>
      <c r="AQ158" s="27"/>
      <c r="AR158" s="27"/>
      <c r="AS158" s="27"/>
      <c r="AT158" s="27"/>
      <c r="AU158" s="15"/>
      <c r="AW158" s="27"/>
      <c r="AX158" s="27"/>
      <c r="AY158" s="27"/>
      <c r="AZ158" s="27"/>
      <c r="BA158" s="15"/>
    </row>
    <row r="159" spans="23:53" x14ac:dyDescent="0.25">
      <c r="W159" s="15"/>
      <c r="X159" s="13">
        <f t="shared" si="30"/>
        <v>2030</v>
      </c>
      <c r="Y159" s="26">
        <v>47696</v>
      </c>
      <c r="Z159" s="13">
        <v>63.381860000000003</v>
      </c>
      <c r="AA159" s="13">
        <v>62.766849999999998</v>
      </c>
      <c r="AB159" s="34">
        <f t="shared" si="31"/>
        <v>63.074354999999997</v>
      </c>
      <c r="AC159" s="13">
        <v>74.586910000000003</v>
      </c>
      <c r="AD159" s="13">
        <v>72.384649999999993</v>
      </c>
      <c r="AE159" s="34">
        <f t="shared" si="32"/>
        <v>73.485780000000005</v>
      </c>
      <c r="AF159" s="13">
        <v>39.486927000000001</v>
      </c>
      <c r="AG159" s="13">
        <v>37.510440000000003</v>
      </c>
      <c r="AH159" s="34">
        <f t="shared" si="33"/>
        <v>38.498683499999999</v>
      </c>
      <c r="AI159" s="15"/>
      <c r="AK159" s="27"/>
      <c r="AL159" s="27"/>
      <c r="AM159" s="27"/>
      <c r="AN159" s="27"/>
      <c r="AO159" s="15"/>
      <c r="AQ159" s="27"/>
      <c r="AR159" s="27"/>
      <c r="AS159" s="27"/>
      <c r="AT159" s="27"/>
      <c r="AU159" s="15"/>
      <c r="AW159" s="27"/>
      <c r="AX159" s="27"/>
      <c r="AY159" s="27"/>
      <c r="AZ159" s="27"/>
      <c r="BA159" s="15"/>
    </row>
    <row r="160" spans="23:53" x14ac:dyDescent="0.25">
      <c r="W160" s="15"/>
      <c r="X160" s="13">
        <f t="shared" si="30"/>
        <v>2030</v>
      </c>
      <c r="Y160" s="26">
        <v>47727</v>
      </c>
      <c r="Z160" s="13">
        <v>59.994720000000001</v>
      </c>
      <c r="AA160" s="13">
        <v>60.097479999999997</v>
      </c>
      <c r="AB160" s="34">
        <f t="shared" si="31"/>
        <v>60.046099999999996</v>
      </c>
      <c r="AC160" s="13">
        <v>76.4610062</v>
      </c>
      <c r="AD160" s="13">
        <v>74.923000000000002</v>
      </c>
      <c r="AE160" s="34">
        <f t="shared" si="32"/>
        <v>75.692003099999994</v>
      </c>
      <c r="AF160" s="13">
        <v>41.205246000000002</v>
      </c>
      <c r="AG160" s="13">
        <v>39.62433</v>
      </c>
      <c r="AH160" s="34">
        <f t="shared" si="33"/>
        <v>40.414788000000001</v>
      </c>
      <c r="AI160" s="15"/>
      <c r="AK160" s="27"/>
      <c r="AL160" s="27"/>
      <c r="AM160" s="27"/>
      <c r="AN160" s="27"/>
      <c r="AO160" s="15"/>
      <c r="AQ160" s="27"/>
      <c r="AR160" s="27"/>
      <c r="AS160" s="27"/>
      <c r="AT160" s="27"/>
      <c r="AU160" s="15"/>
      <c r="AW160" s="27"/>
      <c r="AX160" s="27"/>
      <c r="AY160" s="27"/>
      <c r="AZ160" s="27"/>
      <c r="BA160" s="15"/>
    </row>
    <row r="161" spans="23:53" x14ac:dyDescent="0.25">
      <c r="W161" s="15"/>
      <c r="X161" s="13">
        <f t="shared" si="30"/>
        <v>2030</v>
      </c>
      <c r="Y161" s="26">
        <v>47757</v>
      </c>
      <c r="Z161" s="13">
        <v>52.913670000000003</v>
      </c>
      <c r="AA161" s="13">
        <v>56.664839999999998</v>
      </c>
      <c r="AB161" s="34">
        <f t="shared" si="31"/>
        <v>54.789254999999997</v>
      </c>
      <c r="AC161" s="13">
        <v>74.30153</v>
      </c>
      <c r="AD161" s="13">
        <v>74.189869999999999</v>
      </c>
      <c r="AE161" s="34">
        <f t="shared" si="32"/>
        <v>74.245699999999999</v>
      </c>
      <c r="AF161" s="13">
        <v>40.331919999999997</v>
      </c>
      <c r="AG161" s="13">
        <v>40.0242729</v>
      </c>
      <c r="AH161" s="34">
        <f t="shared" si="33"/>
        <v>40.178096449999998</v>
      </c>
      <c r="AI161" s="15"/>
      <c r="AK161" s="27"/>
      <c r="AL161" s="27"/>
      <c r="AM161" s="27"/>
      <c r="AN161" s="27"/>
      <c r="AO161" s="15"/>
      <c r="AQ161" s="27"/>
      <c r="AR161" s="27"/>
      <c r="AS161" s="27"/>
      <c r="AT161" s="27"/>
      <c r="AU161" s="15"/>
      <c r="AW161" s="27"/>
      <c r="AX161" s="27"/>
      <c r="AY161" s="27"/>
      <c r="AZ161" s="27"/>
      <c r="BA161" s="15"/>
    </row>
    <row r="162" spans="23:53" x14ac:dyDescent="0.25">
      <c r="W162" s="15"/>
      <c r="X162" s="13">
        <f t="shared" si="30"/>
        <v>2030</v>
      </c>
      <c r="Y162" s="26">
        <v>47788</v>
      </c>
      <c r="Z162" s="13">
        <v>49.373269999999998</v>
      </c>
      <c r="AA162" s="13">
        <v>51.034500000000001</v>
      </c>
      <c r="AB162" s="34">
        <f t="shared" si="31"/>
        <v>50.203885</v>
      </c>
      <c r="AC162" s="13">
        <v>69.492440000000002</v>
      </c>
      <c r="AD162" s="13">
        <v>67.462810000000005</v>
      </c>
      <c r="AE162" s="34">
        <f t="shared" si="32"/>
        <v>68.477625000000003</v>
      </c>
      <c r="AF162" s="13">
        <v>38.2610855</v>
      </c>
      <c r="AG162" s="13">
        <v>36.650733899999999</v>
      </c>
      <c r="AH162" s="34">
        <f t="shared" si="33"/>
        <v>37.455909699999999</v>
      </c>
      <c r="AI162" s="15"/>
      <c r="AK162" s="27"/>
      <c r="AL162" s="27"/>
      <c r="AM162" s="27"/>
      <c r="AN162" s="27"/>
      <c r="AO162" s="15"/>
      <c r="AQ162" s="27"/>
      <c r="AR162" s="27"/>
      <c r="AS162" s="27"/>
      <c r="AT162" s="27"/>
      <c r="AU162" s="15"/>
      <c r="AW162" s="27"/>
      <c r="AX162" s="27"/>
      <c r="AY162" s="27"/>
      <c r="AZ162" s="27"/>
      <c r="BA162" s="15"/>
    </row>
    <row r="163" spans="23:53" x14ac:dyDescent="0.25">
      <c r="W163" s="15"/>
      <c r="X163" s="13">
        <f t="shared" si="30"/>
        <v>2030</v>
      </c>
      <c r="Y163" s="26">
        <v>47818</v>
      </c>
      <c r="Z163" s="13">
        <v>52.458210000000001</v>
      </c>
      <c r="AA163" s="13">
        <v>55.200740000000003</v>
      </c>
      <c r="AB163" s="34">
        <f t="shared" si="31"/>
        <v>53.829475000000002</v>
      </c>
      <c r="AC163" s="13">
        <v>72.000709999999998</v>
      </c>
      <c r="AD163" s="13">
        <v>69.217039999999997</v>
      </c>
      <c r="AE163" s="34">
        <f t="shared" si="32"/>
        <v>70.608874999999998</v>
      </c>
      <c r="AF163" s="13">
        <v>38.755786899999997</v>
      </c>
      <c r="AG163" s="13">
        <v>36.8810158</v>
      </c>
      <c r="AH163" s="34">
        <f t="shared" si="33"/>
        <v>37.818401350000002</v>
      </c>
      <c r="AI163" s="15"/>
      <c r="AK163" s="27"/>
      <c r="AL163" s="27"/>
      <c r="AM163" s="27"/>
      <c r="AN163" s="27"/>
      <c r="AO163" s="15"/>
      <c r="AQ163" s="27"/>
      <c r="AR163" s="27"/>
      <c r="AS163" s="27"/>
      <c r="AT163" s="27"/>
      <c r="AU163" s="15"/>
      <c r="AW163" s="27"/>
      <c r="AX163" s="27"/>
      <c r="AY163" s="27"/>
      <c r="AZ163" s="27"/>
      <c r="BA163" s="15"/>
    </row>
    <row r="164" spans="23:53" x14ac:dyDescent="0.25">
      <c r="W164" s="15"/>
      <c r="X164" s="13">
        <f t="shared" si="30"/>
        <v>2031</v>
      </c>
      <c r="Y164" s="26">
        <v>47849</v>
      </c>
      <c r="Z164" s="13">
        <v>47.766770000000001</v>
      </c>
      <c r="AA164" s="13">
        <v>53.475520000000003</v>
      </c>
      <c r="AB164" s="34">
        <f t="shared" si="31"/>
        <v>50.621144999999999</v>
      </c>
      <c r="AC164" s="13">
        <v>73.195130000000006</v>
      </c>
      <c r="AD164" s="13">
        <v>71.000915500000005</v>
      </c>
      <c r="AE164" s="34">
        <f t="shared" si="32"/>
        <v>72.098022750000013</v>
      </c>
      <c r="AF164" s="13">
        <v>39.364284499999997</v>
      </c>
      <c r="AG164" s="13">
        <v>37.874490000000002</v>
      </c>
      <c r="AH164" s="34">
        <f t="shared" si="33"/>
        <v>38.619387250000003</v>
      </c>
      <c r="AI164" s="15"/>
      <c r="AK164" s="27"/>
      <c r="AL164" s="27"/>
      <c r="AM164" s="27"/>
      <c r="AN164" s="27"/>
      <c r="AO164" s="15"/>
      <c r="AQ164" s="27"/>
      <c r="AR164" s="27"/>
      <c r="AS164" s="27"/>
      <c r="AT164" s="27"/>
      <c r="AU164" s="15"/>
      <c r="AW164" s="27"/>
      <c r="AX164" s="27"/>
      <c r="AY164" s="27"/>
      <c r="AZ164" s="27"/>
      <c r="BA164" s="15"/>
    </row>
    <row r="165" spans="23:53" x14ac:dyDescent="0.25">
      <c r="W165" s="15"/>
      <c r="X165" s="13">
        <f t="shared" si="30"/>
        <v>2031</v>
      </c>
      <c r="Y165" s="26">
        <v>47880</v>
      </c>
      <c r="Z165" s="13">
        <v>47.45966</v>
      </c>
      <c r="AA165" s="13">
        <v>52.795200000000001</v>
      </c>
      <c r="AB165" s="34">
        <f t="shared" si="31"/>
        <v>50.127430000000004</v>
      </c>
      <c r="AC165" s="13">
        <v>74.693169999999995</v>
      </c>
      <c r="AD165" s="13">
        <v>73.26258</v>
      </c>
      <c r="AE165" s="34">
        <f t="shared" si="32"/>
        <v>73.977874999999997</v>
      </c>
      <c r="AF165" s="13">
        <v>40.491027799999998</v>
      </c>
      <c r="AG165" s="13">
        <v>39.085140000000003</v>
      </c>
      <c r="AH165" s="34">
        <f t="shared" si="33"/>
        <v>39.788083900000004</v>
      </c>
      <c r="AI165" s="15"/>
      <c r="AK165" s="27"/>
      <c r="AL165" s="27"/>
      <c r="AM165" s="27"/>
      <c r="AN165" s="27"/>
      <c r="AO165" s="15"/>
      <c r="AQ165" s="27"/>
      <c r="AR165" s="27"/>
      <c r="AS165" s="27"/>
      <c r="AT165" s="27"/>
      <c r="AU165" s="15"/>
      <c r="AW165" s="27"/>
      <c r="AX165" s="27"/>
      <c r="AY165" s="27"/>
      <c r="AZ165" s="27"/>
      <c r="BA165" s="15"/>
    </row>
    <row r="166" spans="23:53" x14ac:dyDescent="0.25">
      <c r="W166" s="15"/>
      <c r="X166" s="13">
        <f t="shared" si="30"/>
        <v>2031</v>
      </c>
      <c r="Y166" s="26">
        <v>47908</v>
      </c>
      <c r="Z166" s="13">
        <v>42.480840000000001</v>
      </c>
      <c r="AA166" s="13">
        <v>46.278570000000002</v>
      </c>
      <c r="AB166" s="34">
        <f t="shared" si="31"/>
        <v>44.379705000000001</v>
      </c>
      <c r="AC166" s="13">
        <v>68.9409256</v>
      </c>
      <c r="AD166" s="13">
        <v>66.971909999999994</v>
      </c>
      <c r="AE166" s="34">
        <f t="shared" si="32"/>
        <v>67.956417799999997</v>
      </c>
      <c r="AF166" s="13">
        <v>37.5735855</v>
      </c>
      <c r="AG166" s="13">
        <v>35.4773979</v>
      </c>
      <c r="AH166" s="34">
        <f t="shared" si="33"/>
        <v>36.525491700000003</v>
      </c>
      <c r="AI166" s="15"/>
      <c r="AK166" s="27"/>
      <c r="AL166" s="27"/>
      <c r="AM166" s="27"/>
      <c r="AN166" s="27"/>
      <c r="AO166" s="15"/>
      <c r="AQ166" s="27"/>
      <c r="AR166" s="27"/>
      <c r="AS166" s="27"/>
      <c r="AT166" s="27"/>
      <c r="AU166" s="15"/>
      <c r="AW166" s="27"/>
      <c r="AX166" s="27"/>
      <c r="AY166" s="27"/>
      <c r="AZ166" s="27"/>
      <c r="BA166" s="15"/>
    </row>
    <row r="167" spans="23:53" x14ac:dyDescent="0.25">
      <c r="W167" s="15"/>
      <c r="X167" s="13">
        <f t="shared" si="30"/>
        <v>2031</v>
      </c>
      <c r="Y167" s="26">
        <v>47939</v>
      </c>
      <c r="Z167" s="13">
        <v>50.178559999999997</v>
      </c>
      <c r="AA167" s="13">
        <v>48.229840000000003</v>
      </c>
      <c r="AB167" s="34">
        <f t="shared" si="31"/>
        <v>49.2042</v>
      </c>
      <c r="AC167" s="13">
        <v>66.792109999999994</v>
      </c>
      <c r="AD167" s="13">
        <v>64.741355900000002</v>
      </c>
      <c r="AE167" s="34">
        <f t="shared" si="32"/>
        <v>65.766732950000005</v>
      </c>
      <c r="AF167" s="13">
        <v>35.238243099999998</v>
      </c>
      <c r="AG167" s="13">
        <v>33.147469999999998</v>
      </c>
      <c r="AH167" s="34">
        <f t="shared" si="33"/>
        <v>34.192856550000002</v>
      </c>
      <c r="AI167" s="15"/>
      <c r="AK167" s="27"/>
      <c r="AL167" s="27"/>
      <c r="AM167" s="27"/>
      <c r="AN167" s="27"/>
      <c r="AO167" s="15"/>
      <c r="AQ167" s="27"/>
      <c r="AR167" s="27"/>
      <c r="AS167" s="27"/>
      <c r="AT167" s="27"/>
      <c r="AU167" s="15"/>
      <c r="AW167" s="27"/>
      <c r="AX167" s="27"/>
      <c r="AY167" s="27"/>
      <c r="AZ167" s="27"/>
      <c r="BA167" s="15"/>
    </row>
    <row r="168" spans="23:53" x14ac:dyDescent="0.25">
      <c r="W168" s="15"/>
      <c r="X168" s="13">
        <f t="shared" si="30"/>
        <v>2031</v>
      </c>
      <c r="Y168" s="26">
        <v>47969</v>
      </c>
      <c r="Z168" s="13">
        <v>47.426090000000002</v>
      </c>
      <c r="AA168" s="13">
        <v>38.904870000000003</v>
      </c>
      <c r="AB168" s="34">
        <f t="shared" si="31"/>
        <v>43.165480000000002</v>
      </c>
      <c r="AC168" s="13">
        <v>65.668340000000001</v>
      </c>
      <c r="AD168" s="13">
        <v>58.312100000000001</v>
      </c>
      <c r="AE168" s="34">
        <f t="shared" si="32"/>
        <v>61.990220000000001</v>
      </c>
      <c r="AF168" s="13">
        <v>34.050888100000002</v>
      </c>
      <c r="AG168" s="13">
        <v>28.581371300000001</v>
      </c>
      <c r="AH168" s="34">
        <f t="shared" si="33"/>
        <v>31.316129700000001</v>
      </c>
      <c r="AI168" s="15"/>
      <c r="AK168" s="27"/>
      <c r="AL168" s="27"/>
      <c r="AM168" s="27"/>
      <c r="AN168" s="27"/>
      <c r="AO168" s="15"/>
      <c r="AQ168" s="27"/>
      <c r="AR168" s="27"/>
      <c r="AS168" s="27"/>
      <c r="AT168" s="27"/>
      <c r="AU168" s="15"/>
      <c r="AW168" s="27"/>
      <c r="AX168" s="27"/>
      <c r="AY168" s="27"/>
      <c r="AZ168" s="27"/>
      <c r="BA168" s="15"/>
    </row>
    <row r="169" spans="23:53" x14ac:dyDescent="0.25">
      <c r="W169" s="15"/>
      <c r="X169" s="13">
        <f t="shared" si="30"/>
        <v>2031</v>
      </c>
      <c r="Y169" s="26">
        <v>48000</v>
      </c>
      <c r="Z169" s="13">
        <v>57.828960000000002</v>
      </c>
      <c r="AA169" s="13">
        <v>47.899619999999999</v>
      </c>
      <c r="AB169" s="34">
        <f t="shared" si="31"/>
        <v>52.864289999999997</v>
      </c>
      <c r="AC169" s="13">
        <v>68.990530000000007</v>
      </c>
      <c r="AD169" s="13">
        <v>63.997516599999997</v>
      </c>
      <c r="AE169" s="34">
        <f t="shared" si="32"/>
        <v>66.494023300000009</v>
      </c>
      <c r="AF169" s="13">
        <v>35.969287899999998</v>
      </c>
      <c r="AG169" s="13">
        <v>32.249839999999999</v>
      </c>
      <c r="AH169" s="34">
        <f t="shared" si="33"/>
        <v>34.109563949999995</v>
      </c>
      <c r="AI169" s="15"/>
      <c r="AK169" s="27"/>
      <c r="AL169" s="27"/>
      <c r="AM169" s="27"/>
      <c r="AN169" s="27"/>
      <c r="AO169" s="15"/>
      <c r="AQ169" s="27"/>
      <c r="AR169" s="27"/>
      <c r="AS169" s="27"/>
      <c r="AT169" s="27"/>
      <c r="AU169" s="15"/>
      <c r="AW169" s="27"/>
      <c r="AX169" s="27"/>
      <c r="AY169" s="27"/>
      <c r="AZ169" s="27"/>
      <c r="BA169" s="15"/>
    </row>
    <row r="170" spans="23:53" x14ac:dyDescent="0.25">
      <c r="W170" s="15"/>
      <c r="X170" s="13">
        <f t="shared" si="30"/>
        <v>2031</v>
      </c>
      <c r="Y170" s="26">
        <v>48030</v>
      </c>
      <c r="Z170" s="13">
        <v>61.655329999999999</v>
      </c>
      <c r="AA170" s="13">
        <v>54.775579999999998</v>
      </c>
      <c r="AB170" s="34">
        <f t="shared" si="31"/>
        <v>58.215454999999999</v>
      </c>
      <c r="AC170" s="13">
        <v>76.503456099999994</v>
      </c>
      <c r="AD170" s="13">
        <v>73.784760000000006</v>
      </c>
      <c r="AE170" s="34">
        <f t="shared" si="32"/>
        <v>75.14410805</v>
      </c>
      <c r="AF170" s="13">
        <v>40.187034599999997</v>
      </c>
      <c r="AG170" s="13">
        <v>38.143917100000003</v>
      </c>
      <c r="AH170" s="34">
        <f t="shared" si="33"/>
        <v>39.16547585</v>
      </c>
      <c r="AI170" s="15"/>
      <c r="AK170" s="27"/>
      <c r="AL170" s="27"/>
      <c r="AM170" s="27"/>
      <c r="AN170" s="27"/>
      <c r="AO170" s="15"/>
      <c r="AQ170" s="27"/>
      <c r="AR170" s="27"/>
      <c r="AS170" s="27"/>
      <c r="AT170" s="27"/>
      <c r="AU170" s="15"/>
      <c r="AW170" s="27"/>
      <c r="AX170" s="27"/>
      <c r="AY170" s="27"/>
      <c r="AZ170" s="27"/>
      <c r="BA170" s="15"/>
    </row>
    <row r="171" spans="23:53" x14ac:dyDescent="0.25">
      <c r="W171" s="15"/>
      <c r="X171" s="13">
        <f t="shared" si="30"/>
        <v>2031</v>
      </c>
      <c r="Y171" s="26">
        <v>48061</v>
      </c>
      <c r="Z171" s="13">
        <v>66.634219999999999</v>
      </c>
      <c r="AA171" s="13">
        <v>65.535589999999999</v>
      </c>
      <c r="AB171" s="34">
        <f t="shared" si="31"/>
        <v>66.084904999999992</v>
      </c>
      <c r="AC171" s="13">
        <v>78.913259999999994</v>
      </c>
      <c r="AD171" s="13">
        <v>76.511870000000002</v>
      </c>
      <c r="AE171" s="34">
        <f t="shared" si="32"/>
        <v>77.712564999999998</v>
      </c>
      <c r="AF171" s="13">
        <v>41.645220000000002</v>
      </c>
      <c r="AG171" s="13">
        <v>39.464860000000002</v>
      </c>
      <c r="AH171" s="34">
        <f t="shared" si="33"/>
        <v>40.555040000000005</v>
      </c>
      <c r="AI171" s="15"/>
      <c r="AK171" s="27"/>
      <c r="AL171" s="27"/>
      <c r="AM171" s="27"/>
      <c r="AN171" s="27"/>
      <c r="AO171" s="15"/>
      <c r="AQ171" s="27"/>
      <c r="AR171" s="27"/>
      <c r="AS171" s="27"/>
      <c r="AT171" s="27"/>
      <c r="AU171" s="15"/>
      <c r="AW171" s="27"/>
      <c r="AX171" s="27"/>
      <c r="AY171" s="27"/>
      <c r="AZ171" s="27"/>
      <c r="BA171" s="15"/>
    </row>
    <row r="172" spans="23:53" x14ac:dyDescent="0.25">
      <c r="W172" s="15"/>
      <c r="X172" s="13">
        <f t="shared" si="30"/>
        <v>2031</v>
      </c>
      <c r="Y172" s="26">
        <v>48092</v>
      </c>
      <c r="Z172" s="13">
        <v>61.708159999999999</v>
      </c>
      <c r="AA172" s="13">
        <v>62.728679999999997</v>
      </c>
      <c r="AB172" s="34">
        <f t="shared" si="31"/>
        <v>62.218419999999995</v>
      </c>
      <c r="AC172" s="13">
        <v>78.902270000000001</v>
      </c>
      <c r="AD172" s="13">
        <v>78.085369999999998</v>
      </c>
      <c r="AE172" s="34">
        <f t="shared" si="32"/>
        <v>78.493819999999999</v>
      </c>
      <c r="AF172" s="13">
        <v>42.386207599999999</v>
      </c>
      <c r="AG172" s="13">
        <v>41.1915932</v>
      </c>
      <c r="AH172" s="34">
        <f t="shared" si="33"/>
        <v>41.788900400000003</v>
      </c>
      <c r="AI172" s="15"/>
      <c r="AK172" s="27"/>
      <c r="AL172" s="27"/>
      <c r="AM172" s="27"/>
      <c r="AN172" s="27"/>
      <c r="AO172" s="15"/>
      <c r="AQ172" s="27"/>
      <c r="AR172" s="27"/>
      <c r="AS172" s="27"/>
      <c r="AT172" s="27"/>
      <c r="AU172" s="15"/>
      <c r="AW172" s="27"/>
      <c r="AX172" s="27"/>
      <c r="AY172" s="27"/>
      <c r="AZ172" s="27"/>
      <c r="BA172" s="15"/>
    </row>
    <row r="173" spans="23:53" x14ac:dyDescent="0.25">
      <c r="W173" s="15"/>
      <c r="X173" s="13">
        <f t="shared" si="30"/>
        <v>2031</v>
      </c>
      <c r="Y173" s="26">
        <v>48122</v>
      </c>
      <c r="Z173" s="13">
        <v>53.274180000000001</v>
      </c>
      <c r="AA173" s="13">
        <v>55.914439999999999</v>
      </c>
      <c r="AB173" s="34">
        <f t="shared" si="31"/>
        <v>54.59431</v>
      </c>
      <c r="AC173" s="13">
        <v>74.828220000000002</v>
      </c>
      <c r="AD173" s="13">
        <v>74.556359999999998</v>
      </c>
      <c r="AE173" s="34">
        <f t="shared" si="32"/>
        <v>74.69229</v>
      </c>
      <c r="AF173" s="13">
        <v>40.371826200000001</v>
      </c>
      <c r="AG173" s="13">
        <v>39.608654000000001</v>
      </c>
      <c r="AH173" s="34">
        <f t="shared" si="33"/>
        <v>39.990240100000001</v>
      </c>
      <c r="AI173" s="15"/>
      <c r="AK173" s="27"/>
      <c r="AL173" s="27"/>
      <c r="AM173" s="27"/>
      <c r="AN173" s="27"/>
      <c r="AO173" s="15"/>
      <c r="AQ173" s="27"/>
      <c r="AR173" s="27"/>
      <c r="AS173" s="27"/>
      <c r="AT173" s="27"/>
      <c r="AU173" s="15"/>
      <c r="AW173" s="27"/>
      <c r="AX173" s="27"/>
      <c r="AY173" s="27"/>
      <c r="AZ173" s="27"/>
      <c r="BA173" s="15"/>
    </row>
    <row r="174" spans="23:53" x14ac:dyDescent="0.25">
      <c r="W174" s="15"/>
      <c r="X174" s="13">
        <f t="shared" si="30"/>
        <v>2031</v>
      </c>
      <c r="Y174" s="26">
        <v>48153</v>
      </c>
      <c r="Z174" s="13">
        <v>51.820419999999999</v>
      </c>
      <c r="AA174" s="13">
        <v>53.485529999999997</v>
      </c>
      <c r="AB174" s="34">
        <f t="shared" si="31"/>
        <v>52.652974999999998</v>
      </c>
      <c r="AC174" s="13">
        <v>72.468770000000006</v>
      </c>
      <c r="AD174" s="13">
        <v>70.40898</v>
      </c>
      <c r="AE174" s="34">
        <f t="shared" si="32"/>
        <v>71.438874999999996</v>
      </c>
      <c r="AF174" s="13">
        <v>39.580399999999997</v>
      </c>
      <c r="AG174" s="13">
        <v>37.794640000000001</v>
      </c>
      <c r="AH174" s="34">
        <f t="shared" si="33"/>
        <v>38.687519999999999</v>
      </c>
      <c r="AI174" s="15"/>
      <c r="AK174" s="27"/>
      <c r="AL174" s="27"/>
      <c r="AM174" s="27"/>
      <c r="AN174" s="27"/>
      <c r="AO174" s="15"/>
      <c r="AQ174" s="27"/>
      <c r="AR174" s="27"/>
      <c r="AS174" s="27"/>
      <c r="AT174" s="27"/>
      <c r="AU174" s="15"/>
      <c r="AW174" s="27"/>
      <c r="AX174" s="27"/>
      <c r="AY174" s="27"/>
      <c r="AZ174" s="27"/>
      <c r="BA174" s="15"/>
    </row>
    <row r="175" spans="23:53" x14ac:dyDescent="0.25">
      <c r="W175" s="15"/>
      <c r="X175" s="13">
        <f t="shared" si="30"/>
        <v>2031</v>
      </c>
      <c r="Y175" s="26">
        <v>48183</v>
      </c>
      <c r="Z175" s="13">
        <v>54.757640000000002</v>
      </c>
      <c r="AA175" s="13">
        <v>57.866340000000001</v>
      </c>
      <c r="AB175" s="34">
        <f t="shared" si="31"/>
        <v>56.311990000000002</v>
      </c>
      <c r="AC175" s="13">
        <v>75.3471756</v>
      </c>
      <c r="AD175" s="13">
        <v>72.627420000000001</v>
      </c>
      <c r="AE175" s="34">
        <f t="shared" si="32"/>
        <v>73.987297799999993</v>
      </c>
      <c r="AF175" s="13">
        <v>40.306465099999997</v>
      </c>
      <c r="AG175" s="13">
        <v>38.316776300000001</v>
      </c>
      <c r="AH175" s="34">
        <f t="shared" si="33"/>
        <v>39.311620699999999</v>
      </c>
      <c r="AI175" s="15"/>
      <c r="AK175" s="27"/>
      <c r="AL175" s="27"/>
      <c r="AM175" s="27"/>
      <c r="AN175" s="27"/>
      <c r="AO175" s="15"/>
      <c r="AQ175" s="27"/>
      <c r="AR175" s="27"/>
      <c r="AS175" s="27"/>
      <c r="AT175" s="27"/>
      <c r="AU175" s="15"/>
      <c r="AW175" s="27"/>
      <c r="AX175" s="27"/>
      <c r="AY175" s="27"/>
      <c r="AZ175" s="27"/>
      <c r="BA175" s="15"/>
    </row>
    <row r="176" spans="23:53" x14ac:dyDescent="0.25">
      <c r="W176" s="15"/>
      <c r="X176" s="13">
        <f t="shared" si="30"/>
        <v>2032</v>
      </c>
      <c r="Y176" s="26">
        <v>48214</v>
      </c>
      <c r="Z176" s="13">
        <v>49.526510000000002</v>
      </c>
      <c r="AA176" s="13">
        <v>55.717039999999997</v>
      </c>
      <c r="AB176" s="34">
        <f t="shared" si="31"/>
        <v>52.621775</v>
      </c>
      <c r="AC176" s="13">
        <v>75.993690000000001</v>
      </c>
      <c r="AD176" s="13">
        <v>73.715705900000003</v>
      </c>
      <c r="AE176" s="34">
        <f t="shared" si="32"/>
        <v>74.854697950000002</v>
      </c>
      <c r="AF176" s="13">
        <v>40.909824399999998</v>
      </c>
      <c r="AG176" s="13">
        <v>39.280990000000003</v>
      </c>
      <c r="AH176" s="34">
        <f t="shared" si="33"/>
        <v>40.095407199999997</v>
      </c>
      <c r="AI176" s="15"/>
      <c r="AK176" s="27"/>
      <c r="AL176" s="27"/>
      <c r="AM176" s="27"/>
      <c r="AN176" s="27"/>
      <c r="AO176" s="15"/>
      <c r="AQ176" s="27"/>
      <c r="AR176" s="27"/>
      <c r="AS176" s="27"/>
      <c r="AT176" s="27"/>
      <c r="AU176" s="15"/>
      <c r="AW176" s="27"/>
      <c r="AX176" s="27"/>
      <c r="AY176" s="27"/>
      <c r="AZ176" s="27"/>
      <c r="BA176" s="15"/>
    </row>
    <row r="177" spans="23:53" x14ac:dyDescent="0.25">
      <c r="W177" s="15"/>
      <c r="X177" s="13">
        <f t="shared" si="30"/>
        <v>2032</v>
      </c>
      <c r="Y177" s="26">
        <v>48245</v>
      </c>
      <c r="Z177" s="13">
        <v>49.068249999999999</v>
      </c>
      <c r="AA177" s="13">
        <v>53.885939999999998</v>
      </c>
      <c r="AB177" s="34">
        <f t="shared" si="31"/>
        <v>51.477094999999998</v>
      </c>
      <c r="AC177" s="13">
        <v>77.343869999999995</v>
      </c>
      <c r="AD177" s="13">
        <v>75.777439999999999</v>
      </c>
      <c r="AE177" s="34">
        <f t="shared" si="32"/>
        <v>76.560654999999997</v>
      </c>
      <c r="AF177" s="13">
        <v>41.813670000000002</v>
      </c>
      <c r="AG177" s="13">
        <v>40.215760000000003</v>
      </c>
      <c r="AH177" s="34">
        <f t="shared" si="33"/>
        <v>41.014715000000002</v>
      </c>
      <c r="AI177" s="15"/>
      <c r="AK177" s="27"/>
      <c r="AL177" s="27"/>
      <c r="AM177" s="27"/>
      <c r="AN177" s="27"/>
      <c r="AO177" s="15"/>
      <c r="AQ177" s="27"/>
      <c r="AR177" s="27"/>
      <c r="AS177" s="27"/>
      <c r="AT177" s="27"/>
      <c r="AU177" s="15"/>
      <c r="AW177" s="27"/>
      <c r="AX177" s="27"/>
      <c r="AY177" s="27"/>
      <c r="AZ177" s="27"/>
      <c r="BA177" s="15"/>
    </row>
    <row r="178" spans="23:53" x14ac:dyDescent="0.25">
      <c r="W178" s="15"/>
      <c r="X178" s="13">
        <f t="shared" si="30"/>
        <v>2032</v>
      </c>
      <c r="Y178" s="26">
        <v>48274</v>
      </c>
      <c r="Z178" s="13">
        <v>45.299570000000003</v>
      </c>
      <c r="AA178" s="13">
        <v>47.712310000000002</v>
      </c>
      <c r="AB178" s="34">
        <f t="shared" si="31"/>
        <v>46.505940000000002</v>
      </c>
      <c r="AC178" s="13">
        <v>72.017654399999998</v>
      </c>
      <c r="AD178" s="13">
        <v>69.637950000000004</v>
      </c>
      <c r="AE178" s="34">
        <f t="shared" si="32"/>
        <v>70.827802200000008</v>
      </c>
      <c r="AF178" s="13">
        <v>39.249360000000003</v>
      </c>
      <c r="AG178" s="13">
        <v>36.886898000000002</v>
      </c>
      <c r="AH178" s="34">
        <f t="shared" si="33"/>
        <v>38.068128999999999</v>
      </c>
      <c r="AI178" s="15"/>
      <c r="AK178" s="27"/>
      <c r="AL178" s="27"/>
      <c r="AM178" s="27"/>
      <c r="AN178" s="27"/>
      <c r="AO178" s="15"/>
      <c r="AQ178" s="27"/>
      <c r="AR178" s="27"/>
      <c r="AS178" s="27"/>
      <c r="AT178" s="27"/>
      <c r="AU178" s="15"/>
      <c r="AW178" s="27"/>
      <c r="AX178" s="27"/>
      <c r="AY178" s="27"/>
      <c r="AZ178" s="27"/>
      <c r="BA178" s="15"/>
    </row>
    <row r="179" spans="23:53" x14ac:dyDescent="0.25">
      <c r="W179" s="15"/>
      <c r="X179" s="13">
        <f t="shared" si="30"/>
        <v>2032</v>
      </c>
      <c r="Y179" s="26">
        <v>48305</v>
      </c>
      <c r="Z179" s="13">
        <v>54.490769999999998</v>
      </c>
      <c r="AA179" s="13">
        <v>52.37435</v>
      </c>
      <c r="AB179" s="34">
        <f t="shared" si="31"/>
        <v>53.432559999999995</v>
      </c>
      <c r="AC179" s="13">
        <v>69.415824900000004</v>
      </c>
      <c r="AD179" s="13">
        <v>67.271820000000005</v>
      </c>
      <c r="AE179" s="34">
        <f t="shared" si="32"/>
        <v>68.343822450000005</v>
      </c>
      <c r="AF179" s="13">
        <v>36.995815299999997</v>
      </c>
      <c r="AG179" s="13">
        <v>34.714302099999998</v>
      </c>
      <c r="AH179" s="34">
        <f t="shared" si="33"/>
        <v>35.855058700000001</v>
      </c>
      <c r="AI179" s="15"/>
      <c r="AK179" s="27"/>
      <c r="AL179" s="27"/>
      <c r="AM179" s="27"/>
      <c r="AN179" s="27"/>
      <c r="AO179" s="15"/>
      <c r="AQ179" s="27"/>
      <c r="AR179" s="27"/>
      <c r="AS179" s="27"/>
      <c r="AT179" s="27"/>
      <c r="AU179" s="15"/>
      <c r="AW179" s="27"/>
      <c r="AX179" s="27"/>
      <c r="AY179" s="27"/>
      <c r="AZ179" s="27"/>
      <c r="BA179" s="15"/>
    </row>
    <row r="180" spans="23:53" x14ac:dyDescent="0.25">
      <c r="W180" s="15"/>
      <c r="X180" s="13">
        <f t="shared" si="30"/>
        <v>2032</v>
      </c>
      <c r="Y180" s="26">
        <v>48335</v>
      </c>
      <c r="Z180" s="13">
        <v>49.950859999999999</v>
      </c>
      <c r="AA180" s="13">
        <v>40.571440000000003</v>
      </c>
      <c r="AB180" s="34">
        <f t="shared" si="31"/>
        <v>45.261150000000001</v>
      </c>
      <c r="AC180" s="13">
        <v>66.415435799999997</v>
      </c>
      <c r="AD180" s="13">
        <v>59.563960000000002</v>
      </c>
      <c r="AE180" s="34">
        <f t="shared" si="32"/>
        <v>62.989697899999996</v>
      </c>
      <c r="AF180" s="13">
        <v>34.471225699999998</v>
      </c>
      <c r="AG180" s="13">
        <v>29.350355100000002</v>
      </c>
      <c r="AH180" s="34">
        <f t="shared" si="33"/>
        <v>31.9107904</v>
      </c>
      <c r="AI180" s="15"/>
      <c r="AK180" s="27"/>
      <c r="AL180" s="27"/>
      <c r="AM180" s="27"/>
      <c r="AN180" s="27"/>
      <c r="AO180" s="15"/>
      <c r="AQ180" s="27"/>
      <c r="AR180" s="27"/>
      <c r="AS180" s="27"/>
      <c r="AT180" s="27"/>
      <c r="AU180" s="15"/>
      <c r="AW180" s="27"/>
      <c r="AX180" s="27"/>
      <c r="AY180" s="27"/>
      <c r="AZ180" s="27"/>
      <c r="BA180" s="15"/>
    </row>
    <row r="181" spans="23:53" x14ac:dyDescent="0.25">
      <c r="W181" s="15"/>
      <c r="X181" s="13">
        <f t="shared" si="30"/>
        <v>2032</v>
      </c>
      <c r="Y181" s="26">
        <v>48366</v>
      </c>
      <c r="Z181" s="13">
        <v>61.849179999999997</v>
      </c>
      <c r="AA181" s="13">
        <v>51.668329999999997</v>
      </c>
      <c r="AB181" s="34">
        <f t="shared" si="31"/>
        <v>56.758754999999994</v>
      </c>
      <c r="AC181" s="13">
        <v>72.238230000000001</v>
      </c>
      <c r="AD181" s="13">
        <v>67.727294900000004</v>
      </c>
      <c r="AE181" s="34">
        <f t="shared" si="32"/>
        <v>69.982762449999996</v>
      </c>
      <c r="AF181" s="13">
        <v>38.318286899999997</v>
      </c>
      <c r="AG181" s="13">
        <v>34.519256599999999</v>
      </c>
      <c r="AH181" s="34">
        <f t="shared" si="33"/>
        <v>36.418771749999998</v>
      </c>
      <c r="AI181" s="15"/>
      <c r="AK181" s="27"/>
      <c r="AL181" s="27"/>
      <c r="AM181" s="27"/>
      <c r="AN181" s="27"/>
      <c r="AO181" s="15"/>
      <c r="AQ181" s="27"/>
      <c r="AR181" s="27"/>
      <c r="AS181" s="27"/>
      <c r="AT181" s="27"/>
      <c r="AU181" s="15"/>
      <c r="AW181" s="27"/>
      <c r="AX181" s="27"/>
      <c r="AY181" s="27"/>
      <c r="AZ181" s="27"/>
      <c r="BA181" s="15"/>
    </row>
    <row r="182" spans="23:53" x14ac:dyDescent="0.25">
      <c r="W182" s="15"/>
      <c r="X182" s="13">
        <f t="shared" si="30"/>
        <v>2032</v>
      </c>
      <c r="Y182" s="26">
        <v>48396</v>
      </c>
      <c r="Z182" s="13">
        <v>63.020510000000002</v>
      </c>
      <c r="AA182" s="13">
        <v>55.969439999999999</v>
      </c>
      <c r="AB182" s="34">
        <f t="shared" si="31"/>
        <v>59.494974999999997</v>
      </c>
      <c r="AC182" s="13">
        <v>78.284610000000001</v>
      </c>
      <c r="AD182" s="13">
        <v>75.363219999999998</v>
      </c>
      <c r="AE182" s="34">
        <f t="shared" si="32"/>
        <v>76.823915</v>
      </c>
      <c r="AF182" s="13">
        <v>41.906387299999999</v>
      </c>
      <c r="AG182" s="13">
        <v>39.395400000000002</v>
      </c>
      <c r="AH182" s="34">
        <f t="shared" si="33"/>
        <v>40.65089365</v>
      </c>
      <c r="AI182" s="15"/>
      <c r="AK182" s="27"/>
      <c r="AL182" s="27"/>
      <c r="AM182" s="27"/>
      <c r="AN182" s="27"/>
      <c r="AO182" s="15"/>
      <c r="AQ182" s="27"/>
      <c r="AR182" s="27"/>
      <c r="AS182" s="27"/>
      <c r="AT182" s="27"/>
      <c r="AU182" s="15"/>
      <c r="AW182" s="27"/>
      <c r="AX182" s="27"/>
      <c r="AY182" s="27"/>
      <c r="AZ182" s="27"/>
      <c r="BA182" s="15"/>
    </row>
    <row r="183" spans="23:53" x14ac:dyDescent="0.25">
      <c r="W183" s="15"/>
      <c r="X183" s="13">
        <f t="shared" si="30"/>
        <v>2032</v>
      </c>
      <c r="Y183" s="26">
        <v>48427</v>
      </c>
      <c r="Z183" s="13">
        <v>68.134640000000005</v>
      </c>
      <c r="AA183" s="13">
        <v>67.064040000000006</v>
      </c>
      <c r="AB183" s="34">
        <f t="shared" si="31"/>
        <v>67.599340000000012</v>
      </c>
      <c r="AC183" s="13">
        <v>81.149734499999994</v>
      </c>
      <c r="AD183" s="13">
        <v>78.684119999999993</v>
      </c>
      <c r="AE183" s="34">
        <f t="shared" si="32"/>
        <v>79.916927249999986</v>
      </c>
      <c r="AF183" s="13">
        <v>43.190357200000001</v>
      </c>
      <c r="AG183" s="13">
        <v>40.610397300000002</v>
      </c>
      <c r="AH183" s="34">
        <f t="shared" si="33"/>
        <v>41.900377250000005</v>
      </c>
      <c r="AI183" s="15"/>
      <c r="AK183" s="27"/>
      <c r="AL183" s="27"/>
      <c r="AM183" s="27"/>
      <c r="AN183" s="27"/>
      <c r="AO183" s="15"/>
      <c r="AQ183" s="27"/>
      <c r="AR183" s="27"/>
      <c r="AS183" s="27"/>
      <c r="AT183" s="27"/>
      <c r="AU183" s="15"/>
      <c r="AW183" s="27"/>
      <c r="AX183" s="27"/>
      <c r="AY183" s="27"/>
      <c r="AZ183" s="27"/>
      <c r="BA183" s="15"/>
    </row>
    <row r="184" spans="23:53" x14ac:dyDescent="0.25">
      <c r="W184" s="15"/>
      <c r="X184" s="13">
        <f t="shared" si="30"/>
        <v>2032</v>
      </c>
      <c r="Y184" s="26">
        <v>48458</v>
      </c>
      <c r="Z184" s="13">
        <v>63.166550000000001</v>
      </c>
      <c r="AA184" s="13">
        <v>64.567059999999998</v>
      </c>
      <c r="AB184" s="34">
        <f t="shared" si="31"/>
        <v>63.866804999999999</v>
      </c>
      <c r="AC184" s="13">
        <v>80.804730000000006</v>
      </c>
      <c r="AD184" s="13">
        <v>79.848174999999998</v>
      </c>
      <c r="AE184" s="34">
        <f t="shared" si="32"/>
        <v>80.326452500000002</v>
      </c>
      <c r="AF184" s="13">
        <v>43.858173399999998</v>
      </c>
      <c r="AG184" s="13">
        <v>42.0603561</v>
      </c>
      <c r="AH184" s="34">
        <f t="shared" si="33"/>
        <v>42.959264750000003</v>
      </c>
      <c r="AI184" s="15"/>
      <c r="AK184" s="27"/>
      <c r="AL184" s="27"/>
      <c r="AM184" s="27"/>
      <c r="AN184" s="27"/>
      <c r="AO184" s="15"/>
      <c r="AQ184" s="27"/>
      <c r="AR184" s="27"/>
      <c r="AS184" s="27"/>
      <c r="AT184" s="27"/>
      <c r="AU184" s="15"/>
      <c r="AW184" s="27"/>
      <c r="AX184" s="27"/>
      <c r="AY184" s="27"/>
      <c r="AZ184" s="27"/>
      <c r="BA184" s="15"/>
    </row>
    <row r="185" spans="23:53" x14ac:dyDescent="0.25">
      <c r="W185" s="15"/>
      <c r="X185" s="13">
        <f t="shared" si="30"/>
        <v>2032</v>
      </c>
      <c r="Y185" s="26">
        <v>48488</v>
      </c>
      <c r="Z185" s="13">
        <v>55.091970000000003</v>
      </c>
      <c r="AA185" s="13">
        <v>57.769069999999999</v>
      </c>
      <c r="AB185" s="34">
        <f t="shared" si="31"/>
        <v>56.430520000000001</v>
      </c>
      <c r="AC185" s="13">
        <v>76.900239999999997</v>
      </c>
      <c r="AD185" s="13">
        <v>76.624219999999994</v>
      </c>
      <c r="AE185" s="34">
        <f t="shared" si="32"/>
        <v>76.762229999999988</v>
      </c>
      <c r="AF185" s="13">
        <v>41.948610000000002</v>
      </c>
      <c r="AG185" s="13">
        <v>41.028440000000003</v>
      </c>
      <c r="AH185" s="34">
        <f t="shared" si="33"/>
        <v>41.488525000000003</v>
      </c>
      <c r="AI185" s="15"/>
      <c r="AK185" s="27"/>
      <c r="AL185" s="27"/>
      <c r="AM185" s="27"/>
      <c r="AN185" s="27"/>
      <c r="AO185" s="15"/>
      <c r="AQ185" s="27"/>
      <c r="AR185" s="27"/>
      <c r="AS185" s="27"/>
      <c r="AT185" s="27"/>
      <c r="AU185" s="15"/>
      <c r="AW185" s="27"/>
      <c r="AX185" s="27"/>
      <c r="AY185" s="27"/>
      <c r="AZ185" s="27"/>
      <c r="BA185" s="15"/>
    </row>
    <row r="186" spans="23:53" x14ac:dyDescent="0.25">
      <c r="W186" s="15"/>
      <c r="X186" s="13">
        <f t="shared" si="30"/>
        <v>2032</v>
      </c>
      <c r="Y186" s="26">
        <v>48519</v>
      </c>
      <c r="Z186" s="13">
        <v>54.622549999999997</v>
      </c>
      <c r="AA186" s="13">
        <v>56.299059999999997</v>
      </c>
      <c r="AB186" s="34">
        <f t="shared" si="31"/>
        <v>55.460804999999993</v>
      </c>
      <c r="AC186" s="13">
        <v>75.842969999999994</v>
      </c>
      <c r="AD186" s="13">
        <v>73.69717</v>
      </c>
      <c r="AE186" s="34">
        <f t="shared" si="32"/>
        <v>74.770070000000004</v>
      </c>
      <c r="AF186" s="13">
        <v>41.56288</v>
      </c>
      <c r="AG186" s="13">
        <v>39.565776800000002</v>
      </c>
      <c r="AH186" s="34">
        <f t="shared" si="33"/>
        <v>40.564328400000001</v>
      </c>
      <c r="AI186" s="15"/>
      <c r="AK186" s="27"/>
      <c r="AL186" s="27"/>
      <c r="AM186" s="27"/>
      <c r="AN186" s="27"/>
      <c r="AO186" s="15"/>
      <c r="AQ186" s="27"/>
      <c r="AR186" s="27"/>
      <c r="AS186" s="27"/>
      <c r="AT186" s="27"/>
      <c r="AU186" s="15"/>
      <c r="AW186" s="27"/>
      <c r="AX186" s="27"/>
      <c r="AY186" s="27"/>
      <c r="AZ186" s="27"/>
      <c r="BA186" s="15"/>
    </row>
    <row r="187" spans="23:53" x14ac:dyDescent="0.25">
      <c r="W187" s="15"/>
      <c r="X187" s="13">
        <f t="shared" si="30"/>
        <v>2032</v>
      </c>
      <c r="Y187" s="26">
        <v>48549</v>
      </c>
      <c r="Z187" s="13">
        <v>56.571399999999997</v>
      </c>
      <c r="AA187" s="13">
        <v>59.799889999999998</v>
      </c>
      <c r="AB187" s="34">
        <f t="shared" si="31"/>
        <v>58.185644999999994</v>
      </c>
      <c r="AC187" s="13">
        <v>77.977339999999998</v>
      </c>
      <c r="AD187" s="13">
        <v>75.030659999999997</v>
      </c>
      <c r="AE187" s="34">
        <f t="shared" si="32"/>
        <v>76.503999999999991</v>
      </c>
      <c r="AF187" s="13">
        <v>41.568129999999996</v>
      </c>
      <c r="AG187" s="13">
        <v>39.413440000000001</v>
      </c>
      <c r="AH187" s="34">
        <f t="shared" si="33"/>
        <v>40.490785000000002</v>
      </c>
      <c r="AI187" s="15"/>
      <c r="AK187" s="27"/>
      <c r="AL187" s="27"/>
      <c r="AM187" s="27"/>
      <c r="AN187" s="27"/>
      <c r="AO187" s="15"/>
      <c r="AQ187" s="27"/>
      <c r="AR187" s="27"/>
      <c r="AS187" s="27"/>
      <c r="AT187" s="27"/>
      <c r="AU187" s="15"/>
      <c r="AW187" s="27"/>
      <c r="AX187" s="27"/>
      <c r="AY187" s="27"/>
      <c r="AZ187" s="27"/>
      <c r="BA187" s="15"/>
    </row>
    <row r="188" spans="23:53" x14ac:dyDescent="0.25">
      <c r="W188" s="15"/>
      <c r="X188" s="13">
        <f t="shared" si="30"/>
        <v>2033</v>
      </c>
      <c r="Y188" s="26">
        <v>48580</v>
      </c>
      <c r="Z188" s="13">
        <v>51.05012</v>
      </c>
      <c r="AA188" s="13">
        <v>57.879519999999999</v>
      </c>
      <c r="AB188" s="34">
        <f t="shared" si="31"/>
        <v>54.464820000000003</v>
      </c>
      <c r="AC188" s="13">
        <v>78.870710000000003</v>
      </c>
      <c r="AD188" s="13">
        <v>76.685850000000002</v>
      </c>
      <c r="AE188" s="34">
        <f t="shared" si="32"/>
        <v>77.778279999999995</v>
      </c>
      <c r="AF188" s="13">
        <v>40.899479999999997</v>
      </c>
      <c r="AG188" s="13">
        <v>39.290190000000003</v>
      </c>
      <c r="AH188" s="34">
        <f t="shared" si="33"/>
        <v>40.094835000000003</v>
      </c>
      <c r="AI188" s="15"/>
      <c r="AK188" s="27"/>
      <c r="AL188" s="27"/>
      <c r="AM188" s="27"/>
      <c r="AN188" s="27"/>
      <c r="AO188" s="15"/>
      <c r="AQ188" s="27"/>
      <c r="AR188" s="27"/>
      <c r="AS188" s="27"/>
      <c r="AT188" s="27"/>
      <c r="AU188" s="15"/>
      <c r="AW188" s="27"/>
      <c r="AX188" s="27"/>
      <c r="AY188" s="27"/>
      <c r="AZ188" s="27"/>
      <c r="BA188" s="15"/>
    </row>
    <row r="189" spans="23:53" x14ac:dyDescent="0.25">
      <c r="W189" s="15"/>
      <c r="X189" s="13">
        <f t="shared" si="30"/>
        <v>2033</v>
      </c>
      <c r="Y189" s="26">
        <v>48611</v>
      </c>
      <c r="Z189" s="13">
        <v>51.166260000000001</v>
      </c>
      <c r="AA189" s="13">
        <v>56.111640000000001</v>
      </c>
      <c r="AB189" s="34">
        <f t="shared" si="31"/>
        <v>53.638950000000001</v>
      </c>
      <c r="AC189" s="13">
        <v>80.718490000000003</v>
      </c>
      <c r="AD189" s="13">
        <v>79.342830000000006</v>
      </c>
      <c r="AE189" s="34">
        <f t="shared" si="32"/>
        <v>80.030660000000012</v>
      </c>
      <c r="AF189" s="13">
        <v>42.164825399999998</v>
      </c>
      <c r="AG189" s="13">
        <v>40.8188362</v>
      </c>
      <c r="AH189" s="34">
        <f t="shared" si="33"/>
        <v>41.491830800000002</v>
      </c>
      <c r="AI189" s="15"/>
      <c r="AK189" s="27"/>
      <c r="AL189" s="27"/>
      <c r="AM189" s="27"/>
      <c r="AN189" s="27"/>
      <c r="AO189" s="15"/>
      <c r="AQ189" s="27"/>
      <c r="AR189" s="27"/>
      <c r="AS189" s="27"/>
      <c r="AT189" s="27"/>
      <c r="AU189" s="15"/>
      <c r="AW189" s="27"/>
      <c r="AX189" s="27"/>
      <c r="AY189" s="27"/>
      <c r="AZ189" s="27"/>
      <c r="BA189" s="15"/>
    </row>
    <row r="190" spans="23:53" x14ac:dyDescent="0.25">
      <c r="W190" s="15"/>
      <c r="X190" s="13">
        <f t="shared" si="30"/>
        <v>2033</v>
      </c>
      <c r="Y190" s="26">
        <v>48639</v>
      </c>
      <c r="Z190" s="13">
        <v>45.618409999999997</v>
      </c>
      <c r="AA190" s="13">
        <v>48.91413</v>
      </c>
      <c r="AB190" s="34">
        <f t="shared" si="31"/>
        <v>47.266269999999999</v>
      </c>
      <c r="AC190" s="13">
        <v>73.737525899999994</v>
      </c>
      <c r="AD190" s="13">
        <v>71.639244099999999</v>
      </c>
      <c r="AE190" s="34">
        <f t="shared" si="32"/>
        <v>72.688384999999997</v>
      </c>
      <c r="AF190" s="13">
        <v>38.681249999999999</v>
      </c>
      <c r="AG190" s="13">
        <v>36.876989999999999</v>
      </c>
      <c r="AH190" s="34">
        <f t="shared" si="33"/>
        <v>37.779119999999999</v>
      </c>
      <c r="AI190" s="15"/>
      <c r="AK190" s="27"/>
      <c r="AL190" s="27"/>
      <c r="AM190" s="27"/>
      <c r="AN190" s="27"/>
      <c r="AO190" s="15"/>
      <c r="AQ190" s="27"/>
      <c r="AR190" s="27"/>
      <c r="AS190" s="27"/>
      <c r="AT190" s="27"/>
      <c r="AU190" s="15"/>
      <c r="AW190" s="27"/>
      <c r="AX190" s="27"/>
      <c r="AY190" s="27"/>
      <c r="AZ190" s="27"/>
      <c r="BA190" s="15"/>
    </row>
    <row r="191" spans="23:53" x14ac:dyDescent="0.25">
      <c r="W191" s="15"/>
      <c r="X191" s="13">
        <f t="shared" si="30"/>
        <v>2033</v>
      </c>
      <c r="Y191" s="26">
        <v>48670</v>
      </c>
      <c r="Z191" s="13">
        <v>52.819159999999997</v>
      </c>
      <c r="AA191" s="13">
        <v>51.22542</v>
      </c>
      <c r="AB191" s="34">
        <f t="shared" si="31"/>
        <v>52.022289999999998</v>
      </c>
      <c r="AC191" s="13">
        <v>70.913679999999999</v>
      </c>
      <c r="AD191" s="13">
        <v>68.578789999999998</v>
      </c>
      <c r="AE191" s="34">
        <f t="shared" si="32"/>
        <v>69.746234999999999</v>
      </c>
      <c r="AF191" s="13">
        <v>36.529697400000003</v>
      </c>
      <c r="AG191" s="13">
        <v>34.487520000000004</v>
      </c>
      <c r="AH191" s="34">
        <f t="shared" si="33"/>
        <v>35.508608700000003</v>
      </c>
      <c r="AI191" s="15"/>
      <c r="AK191" s="27"/>
      <c r="AL191" s="27"/>
      <c r="AM191" s="27"/>
      <c r="AN191" s="27"/>
      <c r="AO191" s="15"/>
      <c r="AQ191" s="27"/>
      <c r="AR191" s="27"/>
      <c r="AS191" s="27"/>
      <c r="AT191" s="27"/>
      <c r="AU191" s="15"/>
      <c r="AW191" s="27"/>
      <c r="AX191" s="27"/>
      <c r="AY191" s="27"/>
      <c r="AZ191" s="27"/>
      <c r="BA191" s="15"/>
    </row>
    <row r="192" spans="23:53" x14ac:dyDescent="0.25">
      <c r="W192" s="15"/>
      <c r="X192" s="13">
        <f t="shared" si="30"/>
        <v>2033</v>
      </c>
      <c r="Y192" s="26">
        <v>48700</v>
      </c>
      <c r="Z192" s="13">
        <v>52.456429999999997</v>
      </c>
      <c r="AA192" s="13">
        <v>43.143599999999999</v>
      </c>
      <c r="AB192" s="34">
        <f t="shared" si="31"/>
        <v>47.800015000000002</v>
      </c>
      <c r="AC192" s="13">
        <v>69.173614499999999</v>
      </c>
      <c r="AD192" s="13">
        <v>62.605152099999998</v>
      </c>
      <c r="AE192" s="34">
        <f t="shared" si="32"/>
        <v>65.889383299999992</v>
      </c>
      <c r="AF192" s="13">
        <v>34.907302899999998</v>
      </c>
      <c r="AG192" s="13">
        <v>29.979322400000001</v>
      </c>
      <c r="AH192" s="34">
        <f t="shared" si="33"/>
        <v>32.443312649999996</v>
      </c>
      <c r="AI192" s="15"/>
      <c r="AK192" s="27"/>
      <c r="AL192" s="27"/>
      <c r="AM192" s="27"/>
      <c r="AN192" s="27"/>
      <c r="AO192" s="15"/>
      <c r="AQ192" s="27"/>
      <c r="AR192" s="27"/>
      <c r="AS192" s="27"/>
      <c r="AT192" s="27"/>
      <c r="AU192" s="15"/>
      <c r="AW192" s="27"/>
      <c r="AX192" s="27"/>
      <c r="AY192" s="27"/>
      <c r="AZ192" s="27"/>
      <c r="BA192" s="15"/>
    </row>
    <row r="193" spans="23:53" x14ac:dyDescent="0.25">
      <c r="W193" s="15"/>
      <c r="X193" s="13">
        <f t="shared" si="30"/>
        <v>2033</v>
      </c>
      <c r="Y193" s="26">
        <v>48731</v>
      </c>
      <c r="Z193" s="13">
        <v>65.059780000000003</v>
      </c>
      <c r="AA193" s="13">
        <v>54.909390000000002</v>
      </c>
      <c r="AB193" s="34">
        <f t="shared" si="31"/>
        <v>59.984585000000003</v>
      </c>
      <c r="AC193" s="13">
        <v>75.169629999999998</v>
      </c>
      <c r="AD193" s="13">
        <v>70.728970000000004</v>
      </c>
      <c r="AE193" s="34">
        <f t="shared" si="32"/>
        <v>72.949299999999994</v>
      </c>
      <c r="AF193" s="13">
        <v>38.124659999999999</v>
      </c>
      <c r="AG193" s="13">
        <v>35.0910759</v>
      </c>
      <c r="AH193" s="34">
        <f t="shared" si="33"/>
        <v>36.607867949999999</v>
      </c>
      <c r="AI193" s="15"/>
      <c r="AK193" s="27"/>
      <c r="AL193" s="27"/>
      <c r="AM193" s="27"/>
      <c r="AN193" s="27"/>
      <c r="AO193" s="15"/>
      <c r="AQ193" s="27"/>
      <c r="AR193" s="27"/>
      <c r="AS193" s="27"/>
      <c r="AT193" s="27"/>
      <c r="AU193" s="15"/>
      <c r="AW193" s="27"/>
      <c r="AX193" s="27"/>
      <c r="AY193" s="27"/>
      <c r="AZ193" s="27"/>
      <c r="BA193" s="15"/>
    </row>
    <row r="194" spans="23:53" x14ac:dyDescent="0.25">
      <c r="W194" s="15"/>
      <c r="X194" s="13">
        <f t="shared" si="30"/>
        <v>2033</v>
      </c>
      <c r="Y194" s="26">
        <v>48761</v>
      </c>
      <c r="Z194" s="13">
        <v>65.730090000000004</v>
      </c>
      <c r="AA194" s="13">
        <v>58.852820000000001</v>
      </c>
      <c r="AB194" s="34">
        <f t="shared" si="31"/>
        <v>62.291454999999999</v>
      </c>
      <c r="AC194" s="13">
        <v>81.072299999999998</v>
      </c>
      <c r="AD194" s="13">
        <v>78.11327</v>
      </c>
      <c r="AE194" s="34">
        <f t="shared" si="32"/>
        <v>79.592784999999992</v>
      </c>
      <c r="AF194" s="13">
        <v>42.608820000000001</v>
      </c>
      <c r="AG194" s="13">
        <v>40.313362099999999</v>
      </c>
      <c r="AH194" s="34">
        <f t="shared" si="33"/>
        <v>41.46109105</v>
      </c>
      <c r="AI194" s="15"/>
      <c r="AK194" s="27"/>
      <c r="AL194" s="27"/>
      <c r="AM194" s="27"/>
      <c r="AN194" s="27"/>
      <c r="AO194" s="15"/>
      <c r="AQ194" s="27"/>
      <c r="AR194" s="27"/>
      <c r="AS194" s="27"/>
      <c r="AT194" s="27"/>
      <c r="AU194" s="15"/>
      <c r="AW194" s="27"/>
      <c r="AX194" s="27"/>
      <c r="AY194" s="27"/>
      <c r="AZ194" s="27"/>
      <c r="BA194" s="15"/>
    </row>
    <row r="195" spans="23:53" x14ac:dyDescent="0.25">
      <c r="W195" s="15"/>
      <c r="X195" s="13">
        <f t="shared" si="30"/>
        <v>2033</v>
      </c>
      <c r="Y195" s="26">
        <v>48792</v>
      </c>
      <c r="Z195" s="13">
        <v>71.500259999999997</v>
      </c>
      <c r="AA195" s="13">
        <v>70.659809999999993</v>
      </c>
      <c r="AB195" s="34">
        <f t="shared" si="31"/>
        <v>71.080034999999995</v>
      </c>
      <c r="AC195" s="13">
        <v>84.937065099999998</v>
      </c>
      <c r="AD195" s="13">
        <v>83.582350000000005</v>
      </c>
      <c r="AE195" s="34">
        <f t="shared" si="32"/>
        <v>84.259707550000002</v>
      </c>
      <c r="AF195" s="13">
        <v>44.407604200000002</v>
      </c>
      <c r="AG195" s="13">
        <v>42.067480000000003</v>
      </c>
      <c r="AH195" s="34">
        <f t="shared" si="33"/>
        <v>43.237542099999999</v>
      </c>
      <c r="AI195" s="15"/>
      <c r="AK195" s="27"/>
      <c r="AL195" s="27"/>
      <c r="AM195" s="27"/>
      <c r="AN195" s="27"/>
      <c r="AO195" s="15"/>
      <c r="AQ195" s="27"/>
      <c r="AR195" s="27"/>
      <c r="AS195" s="27"/>
      <c r="AT195" s="27"/>
      <c r="AU195" s="15"/>
      <c r="AW195" s="27"/>
      <c r="AX195" s="27"/>
      <c r="AY195" s="27"/>
      <c r="AZ195" s="27"/>
      <c r="BA195" s="15"/>
    </row>
    <row r="196" spans="23:53" x14ac:dyDescent="0.25">
      <c r="W196" s="15"/>
      <c r="X196" s="13">
        <f t="shared" si="30"/>
        <v>2033</v>
      </c>
      <c r="Y196" s="26">
        <v>48823</v>
      </c>
      <c r="Z196" s="13">
        <v>66.049220000000005</v>
      </c>
      <c r="AA196" s="13">
        <v>67.332790000000003</v>
      </c>
      <c r="AB196" s="34">
        <f t="shared" si="31"/>
        <v>66.691005000000004</v>
      </c>
      <c r="AC196" s="13">
        <v>84.552570000000003</v>
      </c>
      <c r="AD196" s="13">
        <v>82.875429999999994</v>
      </c>
      <c r="AE196" s="34">
        <f t="shared" si="32"/>
        <v>83.713999999999999</v>
      </c>
      <c r="AF196" s="13">
        <v>44.132576</v>
      </c>
      <c r="AG196" s="13">
        <v>42.494186399999997</v>
      </c>
      <c r="AH196" s="34">
        <f t="shared" si="33"/>
        <v>43.313381199999995</v>
      </c>
      <c r="AI196" s="15"/>
      <c r="AK196" s="27"/>
      <c r="AL196" s="27"/>
      <c r="AM196" s="27"/>
      <c r="AN196" s="27"/>
      <c r="AO196" s="15"/>
      <c r="AQ196" s="27"/>
      <c r="AR196" s="27"/>
      <c r="AS196" s="27"/>
      <c r="AT196" s="27"/>
      <c r="AU196" s="15"/>
      <c r="AW196" s="27"/>
      <c r="AX196" s="27"/>
      <c r="AY196" s="27"/>
      <c r="AZ196" s="27"/>
      <c r="BA196" s="15"/>
    </row>
    <row r="197" spans="23:53" x14ac:dyDescent="0.25">
      <c r="W197" s="15"/>
      <c r="X197" s="13">
        <f t="shared" si="30"/>
        <v>2033</v>
      </c>
      <c r="Y197" s="26">
        <v>48853</v>
      </c>
      <c r="Z197" s="13">
        <v>59.104329999999997</v>
      </c>
      <c r="AA197" s="13">
        <v>63.97383</v>
      </c>
      <c r="AB197" s="34">
        <f t="shared" si="31"/>
        <v>61.539079999999998</v>
      </c>
      <c r="AC197" s="13">
        <v>83.194374100000005</v>
      </c>
      <c r="AD197" s="13">
        <v>83.654790000000006</v>
      </c>
      <c r="AE197" s="34">
        <f t="shared" si="32"/>
        <v>83.424582049999998</v>
      </c>
      <c r="AF197" s="13">
        <v>43.54336</v>
      </c>
      <c r="AG197" s="13">
        <v>43.571655300000003</v>
      </c>
      <c r="AH197" s="34">
        <f t="shared" si="33"/>
        <v>43.557507650000005</v>
      </c>
      <c r="AI197" s="15"/>
      <c r="AK197" s="27"/>
      <c r="AL197" s="27"/>
      <c r="AM197" s="27"/>
      <c r="AN197" s="27"/>
      <c r="AO197" s="15"/>
      <c r="AQ197" s="27"/>
      <c r="AR197" s="27"/>
      <c r="AS197" s="27"/>
      <c r="AT197" s="27"/>
      <c r="AU197" s="15"/>
      <c r="AW197" s="27"/>
      <c r="AX197" s="27"/>
      <c r="AY197" s="27"/>
      <c r="AZ197" s="27"/>
      <c r="BA197" s="15"/>
    </row>
    <row r="198" spans="23:53" x14ac:dyDescent="0.25">
      <c r="W198" s="15"/>
      <c r="X198" s="13">
        <f t="shared" si="30"/>
        <v>2033</v>
      </c>
      <c r="Y198" s="26">
        <v>48884</v>
      </c>
      <c r="Z198" s="13">
        <v>55.579920000000001</v>
      </c>
      <c r="AA198" s="13">
        <v>59.080910000000003</v>
      </c>
      <c r="AB198" s="34">
        <f t="shared" si="31"/>
        <v>57.330415000000002</v>
      </c>
      <c r="AC198" s="13">
        <v>78.421260000000004</v>
      </c>
      <c r="AD198" s="13">
        <v>76.830550000000002</v>
      </c>
      <c r="AE198" s="34">
        <f t="shared" si="32"/>
        <v>77.625905000000003</v>
      </c>
      <c r="AF198" s="13">
        <v>41.559288000000002</v>
      </c>
      <c r="AG198" s="13">
        <v>39.972732499999999</v>
      </c>
      <c r="AH198" s="34">
        <f t="shared" si="33"/>
        <v>40.766010250000001</v>
      </c>
      <c r="AI198" s="15"/>
      <c r="AK198" s="27"/>
      <c r="AL198" s="27"/>
      <c r="AM198" s="27"/>
      <c r="AN198" s="27"/>
      <c r="AO198" s="15"/>
      <c r="AQ198" s="27"/>
      <c r="AR198" s="27"/>
      <c r="AS198" s="27"/>
      <c r="AT198" s="27"/>
      <c r="AU198" s="15"/>
      <c r="AW198" s="27"/>
      <c r="AX198" s="27"/>
      <c r="AY198" s="27"/>
      <c r="AZ198" s="27"/>
      <c r="BA198" s="15"/>
    </row>
    <row r="199" spans="23:53" x14ac:dyDescent="0.25">
      <c r="W199" s="15"/>
      <c r="X199" s="13">
        <f t="shared" si="30"/>
        <v>2033</v>
      </c>
      <c r="Y199" s="26">
        <v>48914</v>
      </c>
      <c r="Z199" s="13">
        <v>57.904290000000003</v>
      </c>
      <c r="AA199" s="13">
        <v>62.681480000000001</v>
      </c>
      <c r="AB199" s="34">
        <f t="shared" si="31"/>
        <v>60.292884999999998</v>
      </c>
      <c r="AC199" s="13">
        <v>80.337869999999995</v>
      </c>
      <c r="AD199" s="13">
        <v>77.507829999999998</v>
      </c>
      <c r="AE199" s="34">
        <f t="shared" si="32"/>
        <v>78.922849999999997</v>
      </c>
      <c r="AF199" s="13">
        <v>41.121229999999997</v>
      </c>
      <c r="AG199" s="13">
        <v>39.195762600000002</v>
      </c>
      <c r="AH199" s="34">
        <f t="shared" si="33"/>
        <v>40.158496299999996</v>
      </c>
      <c r="AI199" s="15"/>
      <c r="AK199" s="27"/>
      <c r="AL199" s="27"/>
      <c r="AM199" s="27"/>
      <c r="AN199" s="27"/>
      <c r="AO199" s="15"/>
      <c r="AQ199" s="27"/>
      <c r="AR199" s="27"/>
      <c r="AS199" s="27"/>
      <c r="AT199" s="27"/>
      <c r="AU199" s="15"/>
      <c r="AW199" s="27"/>
      <c r="AX199" s="27"/>
      <c r="AY199" s="27"/>
      <c r="AZ199" s="27"/>
      <c r="BA199" s="15"/>
    </row>
    <row r="200" spans="23:53" x14ac:dyDescent="0.25">
      <c r="W200" s="15"/>
      <c r="X200" s="13">
        <f t="shared" ref="X200:X247" si="34">YEAR(Y200)</f>
        <v>2034</v>
      </c>
      <c r="Y200" s="26">
        <v>48945</v>
      </c>
      <c r="Z200" s="13">
        <v>52.780880000000003</v>
      </c>
      <c r="AA200" s="13">
        <v>60.768059999999998</v>
      </c>
      <c r="AB200" s="34">
        <f t="shared" si="31"/>
        <v>56.774470000000001</v>
      </c>
      <c r="AC200" s="13">
        <v>80.967020000000005</v>
      </c>
      <c r="AD200" s="13">
        <v>79.293639999999996</v>
      </c>
      <c r="AE200" s="34">
        <f t="shared" si="32"/>
        <v>80.130330000000001</v>
      </c>
      <c r="AF200" s="13">
        <v>41.151719999999997</v>
      </c>
      <c r="AG200" s="13">
        <v>40.352184299999998</v>
      </c>
      <c r="AH200" s="34">
        <f t="shared" si="33"/>
        <v>40.751952149999994</v>
      </c>
      <c r="AI200" s="15"/>
      <c r="AK200" s="27"/>
      <c r="AL200" s="27"/>
      <c r="AM200" s="27"/>
      <c r="AN200" s="27"/>
      <c r="AO200" s="15"/>
      <c r="AQ200" s="27"/>
      <c r="AR200" s="27"/>
      <c r="AS200" s="27"/>
      <c r="AT200" s="27"/>
      <c r="AU200" s="15"/>
      <c r="AW200" s="27"/>
      <c r="AX200" s="27"/>
      <c r="AY200" s="27"/>
      <c r="AZ200" s="27"/>
      <c r="BA200" s="15"/>
    </row>
    <row r="201" spans="23:53" x14ac:dyDescent="0.25">
      <c r="W201" s="15"/>
      <c r="X201" s="13">
        <f t="shared" si="34"/>
        <v>2034</v>
      </c>
      <c r="Y201" s="26">
        <v>48976</v>
      </c>
      <c r="Z201" s="13">
        <v>53.42315</v>
      </c>
      <c r="AA201" s="13">
        <v>58.646169999999998</v>
      </c>
      <c r="AB201" s="34">
        <f t="shared" ref="AB201:AB264" si="35">AVERAGE(Z201:AA201)</f>
        <v>56.034660000000002</v>
      </c>
      <c r="AC201" s="13">
        <v>83.423584000000005</v>
      </c>
      <c r="AD201" s="13">
        <v>81.974069999999998</v>
      </c>
      <c r="AE201" s="34">
        <f t="shared" ref="AE201:AE264" si="36">AVERAGE(AC201:AD201)</f>
        <v>82.698826999999994</v>
      </c>
      <c r="AF201" s="13">
        <v>42.2715569</v>
      </c>
      <c r="AG201" s="13">
        <v>41.850875899999998</v>
      </c>
      <c r="AH201" s="34">
        <f t="shared" ref="AH201:AH264" si="37">AVERAGE(AF201:AG201)</f>
        <v>42.061216399999999</v>
      </c>
      <c r="AI201" s="15"/>
      <c r="AK201" s="27"/>
      <c r="AL201" s="27"/>
      <c r="AM201" s="27"/>
      <c r="AN201" s="27"/>
      <c r="AO201" s="15"/>
      <c r="AQ201" s="27"/>
      <c r="AR201" s="27"/>
      <c r="AS201" s="27"/>
      <c r="AT201" s="27"/>
      <c r="AU201" s="15"/>
      <c r="AW201" s="27"/>
      <c r="AX201" s="27"/>
      <c r="AY201" s="27"/>
      <c r="AZ201" s="27"/>
      <c r="BA201" s="15"/>
    </row>
    <row r="202" spans="23:53" x14ac:dyDescent="0.25">
      <c r="W202" s="15"/>
      <c r="X202" s="13">
        <f t="shared" si="34"/>
        <v>2034</v>
      </c>
      <c r="Y202" s="26">
        <v>49004</v>
      </c>
      <c r="Z202" s="13">
        <v>47.547089999999997</v>
      </c>
      <c r="AA202" s="13">
        <v>51.227699999999999</v>
      </c>
      <c r="AB202" s="34">
        <f t="shared" si="35"/>
        <v>49.387394999999998</v>
      </c>
      <c r="AC202" s="13">
        <v>77.160446199999996</v>
      </c>
      <c r="AD202" s="13">
        <v>75.615579999999994</v>
      </c>
      <c r="AE202" s="34">
        <f t="shared" si="36"/>
        <v>76.388013099999995</v>
      </c>
      <c r="AF202" s="13">
        <v>39.496662100000002</v>
      </c>
      <c r="AG202" s="13">
        <v>37.999099999999999</v>
      </c>
      <c r="AH202" s="34">
        <f t="shared" si="37"/>
        <v>38.747881050000004</v>
      </c>
      <c r="AI202" s="15"/>
      <c r="AK202" s="27"/>
      <c r="AL202" s="27"/>
      <c r="AM202" s="27"/>
      <c r="AN202" s="27"/>
      <c r="AO202" s="15"/>
      <c r="AQ202" s="27"/>
      <c r="AR202" s="27"/>
      <c r="AS202" s="27"/>
      <c r="AT202" s="27"/>
      <c r="AU202" s="15"/>
      <c r="AW202" s="27"/>
      <c r="AX202" s="27"/>
      <c r="AY202" s="27"/>
      <c r="AZ202" s="27"/>
      <c r="BA202" s="15"/>
    </row>
    <row r="203" spans="23:53" x14ac:dyDescent="0.25">
      <c r="W203" s="15"/>
      <c r="X203" s="13">
        <f t="shared" si="34"/>
        <v>2034</v>
      </c>
      <c r="Y203" s="26">
        <v>49035</v>
      </c>
      <c r="Z203" s="13">
        <v>53.85669</v>
      </c>
      <c r="AA203" s="13">
        <v>52.807340000000003</v>
      </c>
      <c r="AB203" s="34">
        <f t="shared" si="35"/>
        <v>53.332014999999998</v>
      </c>
      <c r="AC203" s="13">
        <v>74.316749999999999</v>
      </c>
      <c r="AD203" s="13">
        <v>72.432280000000006</v>
      </c>
      <c r="AE203" s="34">
        <f t="shared" si="36"/>
        <v>73.374515000000002</v>
      </c>
      <c r="AF203" s="13">
        <v>37.213355999999997</v>
      </c>
      <c r="AG203" s="13">
        <v>35.572616600000003</v>
      </c>
      <c r="AH203" s="34">
        <f t="shared" si="37"/>
        <v>36.392986300000004</v>
      </c>
      <c r="AI203" s="15"/>
      <c r="AK203" s="27"/>
      <c r="AL203" s="27"/>
      <c r="AM203" s="27"/>
      <c r="AN203" s="27"/>
      <c r="AO203" s="15"/>
      <c r="AQ203" s="27"/>
      <c r="AR203" s="27"/>
      <c r="AS203" s="27"/>
      <c r="AT203" s="27"/>
      <c r="AU203" s="15"/>
      <c r="AW203" s="27"/>
      <c r="AX203" s="27"/>
      <c r="AY203" s="27"/>
      <c r="AZ203" s="27"/>
      <c r="BA203" s="15"/>
    </row>
    <row r="204" spans="23:53" x14ac:dyDescent="0.25">
      <c r="W204" s="15"/>
      <c r="X204" s="13">
        <f t="shared" si="34"/>
        <v>2034</v>
      </c>
      <c r="Y204" s="26">
        <v>49065</v>
      </c>
      <c r="Z204" s="13">
        <v>54.62144</v>
      </c>
      <c r="AA204" s="13">
        <v>45.693280000000001</v>
      </c>
      <c r="AB204" s="34">
        <f t="shared" si="35"/>
        <v>50.157359999999997</v>
      </c>
      <c r="AC204" s="13">
        <v>73.268905599999997</v>
      </c>
      <c r="AD204" s="13">
        <v>66.947400000000002</v>
      </c>
      <c r="AE204" s="34">
        <f t="shared" si="36"/>
        <v>70.108152799999999</v>
      </c>
      <c r="AF204" s="13">
        <v>36.1492</v>
      </c>
      <c r="AG204" s="13">
        <v>31.618986100000001</v>
      </c>
      <c r="AH204" s="34">
        <f t="shared" si="37"/>
        <v>33.884093050000004</v>
      </c>
      <c r="AI204" s="15"/>
      <c r="AK204" s="27"/>
      <c r="AL204" s="27"/>
      <c r="AM204" s="27"/>
      <c r="AN204" s="27"/>
      <c r="AO204" s="15"/>
      <c r="AQ204" s="27"/>
      <c r="AR204" s="27"/>
      <c r="AS204" s="27"/>
      <c r="AT204" s="27"/>
      <c r="AU204" s="15"/>
      <c r="AW204" s="27"/>
      <c r="AX204" s="27"/>
      <c r="AY204" s="27"/>
      <c r="AZ204" s="27"/>
      <c r="BA204" s="15"/>
    </row>
    <row r="205" spans="23:53" x14ac:dyDescent="0.25">
      <c r="W205" s="15"/>
      <c r="X205" s="13">
        <f t="shared" si="34"/>
        <v>2034</v>
      </c>
      <c r="Y205" s="26">
        <v>49096</v>
      </c>
      <c r="Z205" s="13">
        <v>67.712379999999996</v>
      </c>
      <c r="AA205" s="13">
        <v>58.44603</v>
      </c>
      <c r="AB205" s="34">
        <f t="shared" si="35"/>
        <v>63.079205000000002</v>
      </c>
      <c r="AC205" s="13">
        <v>79.454239999999999</v>
      </c>
      <c r="AD205" s="13">
        <v>75.807000000000002</v>
      </c>
      <c r="AE205" s="34">
        <f t="shared" si="36"/>
        <v>77.630619999999993</v>
      </c>
      <c r="AF205" s="13">
        <v>39.441609999999997</v>
      </c>
      <c r="AG205" s="13">
        <v>36.935527800000003</v>
      </c>
      <c r="AH205" s="34">
        <f t="shared" si="37"/>
        <v>38.1885689</v>
      </c>
      <c r="AI205" s="15"/>
      <c r="AK205" s="27"/>
      <c r="AL205" s="27"/>
      <c r="AM205" s="27"/>
      <c r="AN205" s="27"/>
      <c r="AO205" s="15"/>
      <c r="AQ205" s="27"/>
      <c r="AR205" s="27"/>
      <c r="AS205" s="27"/>
      <c r="AT205" s="27"/>
      <c r="AU205" s="15"/>
      <c r="AW205" s="27"/>
      <c r="AX205" s="27"/>
      <c r="AY205" s="27"/>
      <c r="AZ205" s="27"/>
      <c r="BA205" s="15"/>
    </row>
    <row r="206" spans="23:53" x14ac:dyDescent="0.25">
      <c r="W206" s="15"/>
      <c r="X206" s="13">
        <f t="shared" si="34"/>
        <v>2034</v>
      </c>
      <c r="Y206" s="26">
        <v>49126</v>
      </c>
      <c r="Z206" s="13">
        <v>68.193629999999999</v>
      </c>
      <c r="AA206" s="13">
        <v>61.489109999999997</v>
      </c>
      <c r="AB206" s="34">
        <f t="shared" si="35"/>
        <v>64.841369999999998</v>
      </c>
      <c r="AC206" s="13">
        <v>85.052639999999997</v>
      </c>
      <c r="AD206" s="13">
        <v>82.136979999999994</v>
      </c>
      <c r="AE206" s="34">
        <f t="shared" si="36"/>
        <v>83.594809999999995</v>
      </c>
      <c r="AF206" s="13">
        <v>43.496513399999998</v>
      </c>
      <c r="AG206" s="13">
        <v>41.815406799999998</v>
      </c>
      <c r="AH206" s="34">
        <f t="shared" si="37"/>
        <v>42.655960100000001</v>
      </c>
      <c r="AI206" s="15"/>
      <c r="AK206" s="27"/>
      <c r="AL206" s="27"/>
      <c r="AM206" s="27"/>
      <c r="AN206" s="27"/>
      <c r="AO206" s="15"/>
      <c r="AQ206" s="27"/>
      <c r="AR206" s="27"/>
      <c r="AS206" s="27"/>
      <c r="AT206" s="27"/>
      <c r="AU206" s="15"/>
      <c r="AW206" s="27"/>
      <c r="AX206" s="27"/>
      <c r="AY206" s="27"/>
      <c r="AZ206" s="27"/>
      <c r="BA206" s="15"/>
    </row>
    <row r="207" spans="23:53" x14ac:dyDescent="0.25">
      <c r="W207" s="15"/>
      <c r="X207" s="13">
        <f t="shared" si="34"/>
        <v>2034</v>
      </c>
      <c r="Y207" s="26">
        <v>49157</v>
      </c>
      <c r="Z207" s="13">
        <v>74.559939999999997</v>
      </c>
      <c r="AA207" s="13">
        <v>74.347480000000004</v>
      </c>
      <c r="AB207" s="34">
        <f t="shared" si="35"/>
        <v>74.453710000000001</v>
      </c>
      <c r="AC207" s="13">
        <v>89.564830000000001</v>
      </c>
      <c r="AD207" s="13">
        <v>88.862530000000007</v>
      </c>
      <c r="AE207" s="34">
        <f t="shared" si="36"/>
        <v>89.213680000000011</v>
      </c>
      <c r="AF207" s="13">
        <v>45.543846100000003</v>
      </c>
      <c r="AG207" s="13">
        <v>43.5477524</v>
      </c>
      <c r="AH207" s="34">
        <f t="shared" si="37"/>
        <v>44.545799250000002</v>
      </c>
      <c r="AI207" s="15"/>
      <c r="AK207" s="27"/>
      <c r="AL207" s="27"/>
      <c r="AM207" s="27"/>
      <c r="AN207" s="27"/>
      <c r="AO207" s="15"/>
      <c r="AQ207" s="27"/>
      <c r="AR207" s="27"/>
      <c r="AS207" s="27"/>
      <c r="AT207" s="27"/>
      <c r="AU207" s="15"/>
      <c r="AW207" s="27"/>
      <c r="AX207" s="27"/>
      <c r="AY207" s="27"/>
      <c r="AZ207" s="27"/>
      <c r="BA207" s="15"/>
    </row>
    <row r="208" spans="23:53" x14ac:dyDescent="0.25">
      <c r="W208" s="15"/>
      <c r="X208" s="13">
        <f t="shared" si="34"/>
        <v>2034</v>
      </c>
      <c r="Y208" s="26">
        <v>49188</v>
      </c>
      <c r="Z208" s="13">
        <v>66.757300000000001</v>
      </c>
      <c r="AA208" s="13">
        <v>69.434330000000003</v>
      </c>
      <c r="AB208" s="34">
        <f t="shared" si="35"/>
        <v>68.095815000000002</v>
      </c>
      <c r="AC208" s="13">
        <v>86.193435699999995</v>
      </c>
      <c r="AD208" s="13">
        <v>85.836439999999996</v>
      </c>
      <c r="AE208" s="34">
        <f t="shared" si="36"/>
        <v>86.014937849999995</v>
      </c>
      <c r="AF208" s="13">
        <v>43.601709999999997</v>
      </c>
      <c r="AG208" s="13">
        <v>43.1815529</v>
      </c>
      <c r="AH208" s="34">
        <f t="shared" si="37"/>
        <v>43.391631449999998</v>
      </c>
      <c r="AI208" s="15"/>
      <c r="AK208" s="27"/>
      <c r="AL208" s="27"/>
      <c r="AM208" s="27"/>
      <c r="AN208" s="27"/>
      <c r="AO208" s="15"/>
      <c r="AQ208" s="27"/>
      <c r="AR208" s="27"/>
      <c r="AS208" s="27"/>
      <c r="AT208" s="27"/>
      <c r="AU208" s="15"/>
      <c r="AW208" s="27"/>
      <c r="AX208" s="27"/>
      <c r="AY208" s="27"/>
      <c r="AZ208" s="27"/>
      <c r="BA208" s="15"/>
    </row>
    <row r="209" spans="23:53" x14ac:dyDescent="0.25">
      <c r="W209" s="15"/>
      <c r="X209" s="13">
        <f t="shared" si="34"/>
        <v>2034</v>
      </c>
      <c r="Y209" s="26">
        <v>49218</v>
      </c>
      <c r="Z209" s="13">
        <v>59.91695</v>
      </c>
      <c r="AA209" s="13">
        <v>64.343580000000003</v>
      </c>
      <c r="AB209" s="34">
        <f t="shared" si="35"/>
        <v>62.130265000000001</v>
      </c>
      <c r="AC209" s="13">
        <v>83.769450000000006</v>
      </c>
      <c r="AD209" s="13">
        <v>84.628784199999998</v>
      </c>
      <c r="AE209" s="34">
        <f t="shared" si="36"/>
        <v>84.199117099999995</v>
      </c>
      <c r="AF209" s="13">
        <v>42.829329999999999</v>
      </c>
      <c r="AG209" s="13">
        <v>43.539160000000003</v>
      </c>
      <c r="AH209" s="34">
        <f t="shared" si="37"/>
        <v>43.184245000000004</v>
      </c>
      <c r="AI209" s="15"/>
      <c r="AK209" s="27"/>
      <c r="AL209" s="27"/>
      <c r="AM209" s="27"/>
      <c r="AN209" s="27"/>
      <c r="AO209" s="15"/>
      <c r="AQ209" s="27"/>
      <c r="AR209" s="27"/>
      <c r="AS209" s="27"/>
      <c r="AT209" s="27"/>
      <c r="AU209" s="15"/>
      <c r="AW209" s="27"/>
      <c r="AX209" s="27"/>
      <c r="AY209" s="27"/>
      <c r="AZ209" s="27"/>
      <c r="BA209" s="15"/>
    </row>
    <row r="210" spans="23:53" x14ac:dyDescent="0.25">
      <c r="W210" s="15"/>
      <c r="X210" s="13">
        <f t="shared" si="34"/>
        <v>2034</v>
      </c>
      <c r="Y210" s="26">
        <v>49249</v>
      </c>
      <c r="Z210" s="13">
        <v>59.036360000000002</v>
      </c>
      <c r="AA210" s="13">
        <v>63.269680000000001</v>
      </c>
      <c r="AB210" s="34">
        <f t="shared" si="35"/>
        <v>61.153019999999998</v>
      </c>
      <c r="AC210" s="13">
        <v>82.276954700000005</v>
      </c>
      <c r="AD210" s="13">
        <v>81.309209999999993</v>
      </c>
      <c r="AE210" s="34">
        <f t="shared" si="36"/>
        <v>81.793082349999992</v>
      </c>
      <c r="AF210" s="13">
        <v>42.607406599999997</v>
      </c>
      <c r="AG210" s="13">
        <v>41.816154500000003</v>
      </c>
      <c r="AH210" s="34">
        <f t="shared" si="37"/>
        <v>42.21178055</v>
      </c>
      <c r="AI210" s="15"/>
      <c r="AK210" s="27"/>
      <c r="AL210" s="27"/>
      <c r="AM210" s="27"/>
      <c r="AN210" s="27"/>
      <c r="AO210" s="15"/>
      <c r="AQ210" s="27"/>
      <c r="AR210" s="27"/>
      <c r="AS210" s="27"/>
      <c r="AT210" s="27"/>
      <c r="AU210" s="15"/>
      <c r="AW210" s="27"/>
      <c r="AX210" s="27"/>
      <c r="AY210" s="27"/>
      <c r="AZ210" s="27"/>
      <c r="BA210" s="15"/>
    </row>
    <row r="211" spans="23:53" x14ac:dyDescent="0.25">
      <c r="W211" s="15"/>
      <c r="X211" s="13">
        <f t="shared" si="34"/>
        <v>2034</v>
      </c>
      <c r="Y211" s="26">
        <v>49279</v>
      </c>
      <c r="Z211" s="13">
        <v>61.04016</v>
      </c>
      <c r="AA211" s="13">
        <v>66.407570000000007</v>
      </c>
      <c r="AB211" s="34">
        <f t="shared" si="35"/>
        <v>63.723865000000004</v>
      </c>
      <c r="AC211" s="13">
        <v>83.412769999999995</v>
      </c>
      <c r="AD211" s="13">
        <v>80.941505399999997</v>
      </c>
      <c r="AE211" s="34">
        <f t="shared" si="36"/>
        <v>82.177137700000003</v>
      </c>
      <c r="AF211" s="13">
        <v>42.095466600000002</v>
      </c>
      <c r="AG211" s="13">
        <v>40.6453056</v>
      </c>
      <c r="AH211" s="34">
        <f t="shared" si="37"/>
        <v>41.370386100000005</v>
      </c>
      <c r="AI211" s="15"/>
      <c r="AK211" s="27"/>
      <c r="AL211" s="27"/>
      <c r="AM211" s="27"/>
      <c r="AN211" s="27"/>
      <c r="AO211" s="15"/>
      <c r="AQ211" s="27"/>
      <c r="AR211" s="27"/>
      <c r="AS211" s="27"/>
      <c r="AT211" s="27"/>
      <c r="AU211" s="15"/>
      <c r="AW211" s="27"/>
      <c r="AX211" s="27"/>
      <c r="AY211" s="27"/>
      <c r="AZ211" s="27"/>
      <c r="BA211" s="15"/>
    </row>
    <row r="212" spans="23:53" x14ac:dyDescent="0.25">
      <c r="W212" s="15"/>
      <c r="X212" s="13">
        <f t="shared" si="34"/>
        <v>2035</v>
      </c>
      <c r="Y212" s="26">
        <v>49310</v>
      </c>
      <c r="Z212" s="13">
        <v>54.490389999999998</v>
      </c>
      <c r="AA212" s="13">
        <v>63.804679999999998</v>
      </c>
      <c r="AB212" s="34">
        <f t="shared" si="35"/>
        <v>59.147534999999998</v>
      </c>
      <c r="AC212" s="13">
        <v>84.522459999999995</v>
      </c>
      <c r="AD212" s="13">
        <v>83.614959999999996</v>
      </c>
      <c r="AE212" s="34">
        <f t="shared" si="36"/>
        <v>84.068709999999996</v>
      </c>
      <c r="AF212" s="13">
        <v>41.957050000000002</v>
      </c>
      <c r="AG212" s="13">
        <v>42.258569999999999</v>
      </c>
      <c r="AH212" s="34">
        <f t="shared" si="37"/>
        <v>42.107810000000001</v>
      </c>
      <c r="AI212" s="15"/>
      <c r="AK212" s="27"/>
      <c r="AL212" s="27"/>
      <c r="AM212" s="27"/>
      <c r="AN212" s="27"/>
      <c r="AO212" s="15"/>
      <c r="AQ212" s="27"/>
      <c r="AR212" s="27"/>
      <c r="AS212" s="27"/>
      <c r="AT212" s="27"/>
      <c r="AU212" s="15"/>
      <c r="AW212" s="27"/>
      <c r="AX212" s="27"/>
      <c r="AY212" s="27"/>
      <c r="AZ212" s="27"/>
      <c r="BA212" s="15"/>
    </row>
    <row r="213" spans="23:53" x14ac:dyDescent="0.25">
      <c r="W213" s="15"/>
      <c r="X213" s="13">
        <f t="shared" si="34"/>
        <v>2035</v>
      </c>
      <c r="Y213" s="26">
        <v>49341</v>
      </c>
      <c r="Z213" s="13">
        <v>55.078449999999997</v>
      </c>
      <c r="AA213" s="13">
        <v>61.836039999999997</v>
      </c>
      <c r="AB213" s="34">
        <f t="shared" si="35"/>
        <v>58.457245</v>
      </c>
      <c r="AC213" s="13">
        <v>87.59151</v>
      </c>
      <c r="AD213" s="13">
        <v>87.182495099999997</v>
      </c>
      <c r="AE213" s="34">
        <f t="shared" si="36"/>
        <v>87.387002550000005</v>
      </c>
      <c r="AF213" s="13">
        <v>43.910359999999997</v>
      </c>
      <c r="AG213" s="13">
        <v>44.209719999999997</v>
      </c>
      <c r="AH213" s="34">
        <f t="shared" si="37"/>
        <v>44.060040000000001</v>
      </c>
      <c r="AI213" s="15"/>
      <c r="AK213" s="27"/>
      <c r="AL213" s="27"/>
      <c r="AM213" s="27"/>
      <c r="AN213" s="27"/>
      <c r="AO213" s="15"/>
      <c r="AQ213" s="27"/>
      <c r="AR213" s="27"/>
      <c r="AS213" s="27"/>
      <c r="AT213" s="27"/>
      <c r="AU213" s="15"/>
      <c r="AW213" s="27"/>
      <c r="AX213" s="27"/>
      <c r="AY213" s="27"/>
      <c r="AZ213" s="27"/>
      <c r="BA213" s="15"/>
    </row>
    <row r="214" spans="23:53" x14ac:dyDescent="0.25">
      <c r="W214" s="15"/>
      <c r="X214" s="13">
        <f t="shared" si="34"/>
        <v>2035</v>
      </c>
      <c r="Y214" s="26">
        <v>49369</v>
      </c>
      <c r="Z214" s="13">
        <v>48.967660000000002</v>
      </c>
      <c r="AA214" s="13">
        <v>53.002319999999997</v>
      </c>
      <c r="AB214" s="34">
        <f t="shared" si="35"/>
        <v>50.984989999999996</v>
      </c>
      <c r="AC214" s="13">
        <v>80.184449999999998</v>
      </c>
      <c r="AD214" s="13">
        <v>78.877049999999997</v>
      </c>
      <c r="AE214" s="34">
        <f t="shared" si="36"/>
        <v>79.530749999999998</v>
      </c>
      <c r="AF214" s="13">
        <v>40.3897057</v>
      </c>
      <c r="AG214" s="13">
        <v>39.507080000000002</v>
      </c>
      <c r="AH214" s="34">
        <f t="shared" si="37"/>
        <v>39.948392850000005</v>
      </c>
      <c r="AI214" s="15"/>
      <c r="AK214" s="27"/>
      <c r="AL214" s="27"/>
      <c r="AM214" s="27"/>
      <c r="AN214" s="27"/>
      <c r="AO214" s="15"/>
      <c r="AQ214" s="27"/>
      <c r="AR214" s="27"/>
      <c r="AS214" s="27"/>
      <c r="AT214" s="27"/>
      <c r="AU214" s="15"/>
      <c r="AW214" s="27"/>
      <c r="AX214" s="27"/>
      <c r="AY214" s="27"/>
      <c r="AZ214" s="27"/>
      <c r="BA214" s="15"/>
    </row>
    <row r="215" spans="23:53" x14ac:dyDescent="0.25">
      <c r="W215" s="15"/>
      <c r="X215" s="13">
        <f t="shared" si="34"/>
        <v>2035</v>
      </c>
      <c r="Y215" s="26">
        <v>49400</v>
      </c>
      <c r="Z215" s="13">
        <v>56.424939999999999</v>
      </c>
      <c r="AA215" s="13">
        <v>56.246929999999999</v>
      </c>
      <c r="AB215" s="34">
        <f t="shared" si="35"/>
        <v>56.335934999999999</v>
      </c>
      <c r="AC215" s="13">
        <v>77.748260000000002</v>
      </c>
      <c r="AD215" s="13">
        <v>76.641620000000003</v>
      </c>
      <c r="AE215" s="34">
        <f t="shared" si="36"/>
        <v>77.194940000000003</v>
      </c>
      <c r="AF215" s="13">
        <v>38.1810951</v>
      </c>
      <c r="AG215" s="13">
        <v>37.2518654</v>
      </c>
      <c r="AH215" s="34">
        <f t="shared" si="37"/>
        <v>37.716480250000004</v>
      </c>
      <c r="AI215" s="15"/>
      <c r="AK215" s="27"/>
      <c r="AL215" s="27"/>
      <c r="AM215" s="27"/>
      <c r="AN215" s="27"/>
      <c r="AO215" s="15"/>
      <c r="AQ215" s="27"/>
      <c r="AR215" s="27"/>
      <c r="AS215" s="27"/>
      <c r="AT215" s="27"/>
      <c r="AU215" s="15"/>
      <c r="AW215" s="27"/>
      <c r="AX215" s="27"/>
      <c r="AY215" s="27"/>
      <c r="AZ215" s="27"/>
      <c r="BA215" s="15"/>
    </row>
    <row r="216" spans="23:53" x14ac:dyDescent="0.25">
      <c r="W216" s="15"/>
      <c r="X216" s="13">
        <f t="shared" si="34"/>
        <v>2035</v>
      </c>
      <c r="Y216" s="26">
        <v>49430</v>
      </c>
      <c r="Z216" s="13">
        <v>54.571840000000002</v>
      </c>
      <c r="AA216" s="13">
        <v>47.1432</v>
      </c>
      <c r="AB216" s="34">
        <f t="shared" si="35"/>
        <v>50.857520000000001</v>
      </c>
      <c r="AC216" s="13">
        <v>74.509889999999999</v>
      </c>
      <c r="AD216" s="13">
        <v>69.560699999999997</v>
      </c>
      <c r="AE216" s="34">
        <f t="shared" si="36"/>
        <v>72.035294999999991</v>
      </c>
      <c r="AF216" s="13">
        <v>35.522857700000003</v>
      </c>
      <c r="AG216" s="13">
        <v>32.218746199999998</v>
      </c>
      <c r="AH216" s="34">
        <f t="shared" si="37"/>
        <v>33.870801950000001</v>
      </c>
      <c r="AI216" s="15"/>
      <c r="AK216" s="27"/>
      <c r="AL216" s="27"/>
      <c r="AM216" s="27"/>
      <c r="AN216" s="27"/>
      <c r="AO216" s="15"/>
      <c r="AQ216" s="27"/>
      <c r="AR216" s="27"/>
      <c r="AS216" s="27"/>
      <c r="AT216" s="27"/>
      <c r="AU216" s="15"/>
      <c r="AW216" s="27"/>
      <c r="AX216" s="27"/>
      <c r="AY216" s="27"/>
      <c r="AZ216" s="27"/>
      <c r="BA216" s="15"/>
    </row>
    <row r="217" spans="23:53" x14ac:dyDescent="0.25">
      <c r="W217" s="15"/>
      <c r="X217" s="13">
        <f t="shared" si="34"/>
        <v>2035</v>
      </c>
      <c r="Y217" s="26">
        <v>49461</v>
      </c>
      <c r="Z217" s="13">
        <v>66.328999999999994</v>
      </c>
      <c r="AA217" s="13">
        <v>57.348100000000002</v>
      </c>
      <c r="AB217" s="34">
        <f t="shared" si="35"/>
        <v>61.838549999999998</v>
      </c>
      <c r="AC217" s="13">
        <v>79.843680000000006</v>
      </c>
      <c r="AD217" s="13">
        <v>75.547820000000002</v>
      </c>
      <c r="AE217" s="34">
        <f t="shared" si="36"/>
        <v>77.695750000000004</v>
      </c>
      <c r="AF217" s="13">
        <v>38.552204099999997</v>
      </c>
      <c r="AG217" s="13">
        <v>36.203376800000001</v>
      </c>
      <c r="AH217" s="34">
        <f t="shared" si="37"/>
        <v>37.377790449999999</v>
      </c>
      <c r="AI217" s="15"/>
      <c r="AK217" s="27"/>
      <c r="AL217" s="27"/>
      <c r="AM217" s="27"/>
      <c r="AN217" s="27"/>
      <c r="AO217" s="15"/>
      <c r="AQ217" s="27"/>
      <c r="AR217" s="27"/>
      <c r="AS217" s="27"/>
      <c r="AT217" s="27"/>
      <c r="AU217" s="15"/>
      <c r="AW217" s="27"/>
      <c r="AX217" s="27"/>
      <c r="AY217" s="27"/>
      <c r="AZ217" s="27"/>
      <c r="BA217" s="15"/>
    </row>
    <row r="218" spans="23:53" x14ac:dyDescent="0.25">
      <c r="W218" s="15"/>
      <c r="X218" s="13">
        <f t="shared" si="34"/>
        <v>2035</v>
      </c>
      <c r="Y218" s="26">
        <v>49491</v>
      </c>
      <c r="Z218" s="13">
        <v>70.57996</v>
      </c>
      <c r="AA218" s="13">
        <v>64.200530000000001</v>
      </c>
      <c r="AB218" s="34">
        <f t="shared" si="35"/>
        <v>67.390244999999993</v>
      </c>
      <c r="AC218" s="13">
        <v>90.069090000000003</v>
      </c>
      <c r="AD218" s="13">
        <v>87.702110000000005</v>
      </c>
      <c r="AE218" s="34">
        <f t="shared" si="36"/>
        <v>88.885600000000011</v>
      </c>
      <c r="AF218" s="13">
        <v>44.151090000000003</v>
      </c>
      <c r="AG218" s="13">
        <v>43.437390000000001</v>
      </c>
      <c r="AH218" s="34">
        <f t="shared" si="37"/>
        <v>43.794240000000002</v>
      </c>
      <c r="AI218" s="15"/>
      <c r="AK218" s="27"/>
      <c r="AL218" s="27"/>
      <c r="AM218" s="27"/>
      <c r="AN218" s="27"/>
      <c r="AO218" s="15"/>
      <c r="AQ218" s="27"/>
      <c r="AR218" s="27"/>
      <c r="AS218" s="27"/>
      <c r="AT218" s="27"/>
      <c r="AU218" s="15"/>
      <c r="AW218" s="27"/>
      <c r="AX218" s="27"/>
      <c r="AY218" s="27"/>
      <c r="AZ218" s="27"/>
      <c r="BA218" s="15"/>
    </row>
    <row r="219" spans="23:53" x14ac:dyDescent="0.25">
      <c r="W219" s="15"/>
      <c r="X219" s="13">
        <f t="shared" si="34"/>
        <v>2035</v>
      </c>
      <c r="Y219" s="26">
        <v>49522</v>
      </c>
      <c r="Z219" s="13">
        <v>77.30162</v>
      </c>
      <c r="AA219" s="13">
        <v>78.266970000000001</v>
      </c>
      <c r="AB219" s="34">
        <f t="shared" si="35"/>
        <v>77.784295</v>
      </c>
      <c r="AC219" s="13">
        <v>93.757614099999998</v>
      </c>
      <c r="AD219" s="13">
        <v>93.490960000000001</v>
      </c>
      <c r="AE219" s="34">
        <f t="shared" si="36"/>
        <v>93.624287049999992</v>
      </c>
      <c r="AF219" s="13">
        <v>46.4134636</v>
      </c>
      <c r="AG219" s="13">
        <v>45.510776499999999</v>
      </c>
      <c r="AH219" s="34">
        <f t="shared" si="37"/>
        <v>45.962120049999996</v>
      </c>
      <c r="AI219" s="15"/>
      <c r="AK219" s="27"/>
      <c r="AL219" s="27"/>
      <c r="AM219" s="27"/>
      <c r="AN219" s="27"/>
      <c r="AO219" s="15"/>
      <c r="AQ219" s="27"/>
      <c r="AR219" s="27"/>
      <c r="AS219" s="27"/>
      <c r="AT219" s="27"/>
      <c r="AU219" s="15"/>
      <c r="AW219" s="27"/>
      <c r="AX219" s="27"/>
      <c r="AY219" s="27"/>
      <c r="AZ219" s="27"/>
      <c r="BA219" s="15"/>
    </row>
    <row r="220" spans="23:53" x14ac:dyDescent="0.25">
      <c r="W220" s="15"/>
      <c r="X220" s="13">
        <f t="shared" si="34"/>
        <v>2035</v>
      </c>
      <c r="Y220" s="26">
        <v>49553</v>
      </c>
      <c r="Z220" s="13">
        <v>71.252780000000001</v>
      </c>
      <c r="AA220" s="13">
        <v>74.459810000000004</v>
      </c>
      <c r="AB220" s="34">
        <f t="shared" si="35"/>
        <v>72.856295000000003</v>
      </c>
      <c r="AC220" s="13">
        <v>90.889709999999994</v>
      </c>
      <c r="AD220" s="13">
        <v>91.584280000000007</v>
      </c>
      <c r="AE220" s="34">
        <f t="shared" si="36"/>
        <v>91.236995000000007</v>
      </c>
      <c r="AF220" s="13">
        <v>45.125106799999998</v>
      </c>
      <c r="AG220" s="13">
        <v>45.754489999999997</v>
      </c>
      <c r="AH220" s="34">
        <f t="shared" si="37"/>
        <v>45.439798400000001</v>
      </c>
      <c r="AI220" s="15"/>
      <c r="AK220" s="27"/>
      <c r="AL220" s="27"/>
      <c r="AM220" s="27"/>
      <c r="AN220" s="27"/>
      <c r="AO220" s="15"/>
      <c r="AQ220" s="27"/>
      <c r="AR220" s="27"/>
      <c r="AS220" s="27"/>
      <c r="AT220" s="27"/>
      <c r="AU220" s="15"/>
      <c r="AW220" s="27"/>
      <c r="AX220" s="27"/>
      <c r="AY220" s="27"/>
      <c r="AZ220" s="27"/>
      <c r="BA220" s="15"/>
    </row>
    <row r="221" spans="23:53" x14ac:dyDescent="0.25">
      <c r="W221" s="15"/>
      <c r="X221" s="13">
        <f t="shared" si="34"/>
        <v>2035</v>
      </c>
      <c r="Y221" s="26">
        <v>49583</v>
      </c>
      <c r="Z221" s="13">
        <v>61.521540000000002</v>
      </c>
      <c r="AA221" s="13">
        <v>66.026910000000001</v>
      </c>
      <c r="AB221" s="34">
        <f t="shared" si="35"/>
        <v>63.774225000000001</v>
      </c>
      <c r="AC221" s="13">
        <v>86.793396000000001</v>
      </c>
      <c r="AD221" s="13">
        <v>87.595565800000003</v>
      </c>
      <c r="AE221" s="34">
        <f t="shared" si="36"/>
        <v>87.194480900000002</v>
      </c>
      <c r="AF221" s="13">
        <v>43.674169999999997</v>
      </c>
      <c r="AG221" s="13">
        <v>44.611620000000002</v>
      </c>
      <c r="AH221" s="34">
        <f t="shared" si="37"/>
        <v>44.142894999999996</v>
      </c>
      <c r="AI221" s="15"/>
      <c r="AK221" s="27"/>
      <c r="AL221" s="27"/>
      <c r="AM221" s="27"/>
      <c r="AN221" s="27"/>
      <c r="AO221" s="15"/>
      <c r="AQ221" s="27"/>
      <c r="AR221" s="27"/>
      <c r="AS221" s="27"/>
      <c r="AT221" s="27"/>
      <c r="AU221" s="15"/>
      <c r="AW221" s="27"/>
      <c r="AX221" s="27"/>
      <c r="AY221" s="27"/>
      <c r="AZ221" s="27"/>
      <c r="BA221" s="15"/>
    </row>
    <row r="222" spans="23:53" x14ac:dyDescent="0.25">
      <c r="W222" s="15"/>
      <c r="X222" s="13">
        <f t="shared" si="34"/>
        <v>2035</v>
      </c>
      <c r="Y222" s="26">
        <v>49614</v>
      </c>
      <c r="Z222" s="13">
        <v>59.182209999999998</v>
      </c>
      <c r="AA222" s="13">
        <v>60.249119999999998</v>
      </c>
      <c r="AB222" s="34">
        <f t="shared" si="35"/>
        <v>59.715665000000001</v>
      </c>
      <c r="AC222" s="13">
        <v>83.670680000000004</v>
      </c>
      <c r="AD222" s="13">
        <v>82.439570000000003</v>
      </c>
      <c r="AE222" s="34">
        <f t="shared" si="36"/>
        <v>83.055125000000004</v>
      </c>
      <c r="AF222" s="13">
        <v>42.703228000000003</v>
      </c>
      <c r="AG222" s="13">
        <v>41.725273100000003</v>
      </c>
      <c r="AH222" s="34">
        <f t="shared" si="37"/>
        <v>42.214250550000003</v>
      </c>
      <c r="AI222" s="15"/>
      <c r="AK222" s="27"/>
      <c r="AL222" s="27"/>
      <c r="AM222" s="27"/>
      <c r="AN222" s="27"/>
      <c r="AO222" s="15"/>
      <c r="AQ222" s="27"/>
      <c r="AR222" s="27"/>
      <c r="AS222" s="27"/>
      <c r="AT222" s="27"/>
      <c r="AU222" s="15"/>
      <c r="AW222" s="27"/>
      <c r="AX222" s="27"/>
      <c r="AY222" s="27"/>
      <c r="AZ222" s="27"/>
      <c r="BA222" s="15"/>
    </row>
    <row r="223" spans="23:53" x14ac:dyDescent="0.25">
      <c r="W223" s="15"/>
      <c r="X223" s="13">
        <f t="shared" si="34"/>
        <v>2035</v>
      </c>
      <c r="Y223" s="26">
        <v>49644</v>
      </c>
      <c r="Z223" s="13">
        <v>62.206600000000002</v>
      </c>
      <c r="AA223" s="13">
        <v>68.131680000000003</v>
      </c>
      <c r="AB223" s="34">
        <f t="shared" si="35"/>
        <v>65.169139999999999</v>
      </c>
      <c r="AC223" s="13">
        <v>85.522720000000007</v>
      </c>
      <c r="AD223" s="13">
        <v>83.722089999999994</v>
      </c>
      <c r="AE223" s="34">
        <f t="shared" si="36"/>
        <v>84.622405000000001</v>
      </c>
      <c r="AF223" s="13">
        <v>42.589244800000003</v>
      </c>
      <c r="AG223" s="13">
        <v>41.954059999999998</v>
      </c>
      <c r="AH223" s="34">
        <f t="shared" si="37"/>
        <v>42.271652400000001</v>
      </c>
      <c r="AI223" s="15"/>
      <c r="AK223" s="27"/>
      <c r="AL223" s="27"/>
      <c r="AM223" s="27"/>
      <c r="AN223" s="27"/>
      <c r="AO223" s="15"/>
      <c r="AQ223" s="27"/>
      <c r="AR223" s="27"/>
      <c r="AS223" s="27"/>
      <c r="AT223" s="27"/>
      <c r="AU223" s="15"/>
      <c r="AW223" s="27"/>
      <c r="AX223" s="27"/>
      <c r="AY223" s="27"/>
      <c r="AZ223" s="27"/>
      <c r="BA223" s="15"/>
    </row>
    <row r="224" spans="23:53" x14ac:dyDescent="0.25">
      <c r="W224" s="15"/>
      <c r="X224" s="13">
        <f t="shared" si="34"/>
        <v>2036</v>
      </c>
      <c r="Y224" s="26">
        <v>49675</v>
      </c>
      <c r="Z224" s="13">
        <v>55.68638</v>
      </c>
      <c r="AA224" s="13">
        <v>64.733810000000005</v>
      </c>
      <c r="AB224" s="34">
        <f t="shared" si="35"/>
        <v>60.210095000000003</v>
      </c>
      <c r="AC224" s="13">
        <v>85.252799999999993</v>
      </c>
      <c r="AD224" s="13">
        <v>85.169730000000001</v>
      </c>
      <c r="AE224" s="34">
        <f t="shared" si="36"/>
        <v>85.211264999999997</v>
      </c>
      <c r="AF224" s="13">
        <v>41.322784400000003</v>
      </c>
      <c r="AG224" s="13">
        <v>42.223269999999999</v>
      </c>
      <c r="AH224" s="34">
        <f t="shared" si="37"/>
        <v>41.773027200000001</v>
      </c>
      <c r="AI224" s="15"/>
      <c r="AK224" s="27"/>
      <c r="AL224" s="27"/>
      <c r="AM224" s="27"/>
      <c r="AN224" s="27"/>
      <c r="AO224" s="15"/>
      <c r="AQ224" s="27"/>
      <c r="AR224" s="27"/>
      <c r="AS224" s="27"/>
      <c r="AT224" s="27"/>
      <c r="AU224" s="15"/>
      <c r="AW224" s="27"/>
      <c r="AX224" s="27"/>
      <c r="AY224" s="27"/>
      <c r="AZ224" s="27"/>
      <c r="BA224" s="15"/>
    </row>
    <row r="225" spans="23:53" x14ac:dyDescent="0.25">
      <c r="W225" s="15"/>
      <c r="X225" s="13">
        <f t="shared" si="34"/>
        <v>2036</v>
      </c>
      <c r="Y225" s="26">
        <v>49706</v>
      </c>
      <c r="Z225" s="13">
        <v>56.152329999999999</v>
      </c>
      <c r="AA225" s="13">
        <v>62.408589999999997</v>
      </c>
      <c r="AB225" s="34">
        <f t="shared" si="35"/>
        <v>59.280459999999998</v>
      </c>
      <c r="AC225" s="13">
        <v>87.708240000000004</v>
      </c>
      <c r="AD225" s="13">
        <v>88.528469999999999</v>
      </c>
      <c r="AE225" s="34">
        <f t="shared" si="36"/>
        <v>88.118355000000008</v>
      </c>
      <c r="AF225" s="13">
        <v>42.343616500000003</v>
      </c>
      <c r="AG225" s="13">
        <v>43.454219999999999</v>
      </c>
      <c r="AH225" s="34">
        <f t="shared" si="37"/>
        <v>42.898918250000001</v>
      </c>
      <c r="AI225" s="15"/>
      <c r="AK225" s="27"/>
      <c r="AL225" s="27"/>
      <c r="AM225" s="27"/>
      <c r="AN225" s="27"/>
      <c r="AO225" s="15"/>
      <c r="AQ225" s="27"/>
      <c r="AR225" s="27"/>
      <c r="AS225" s="27"/>
      <c r="AT225" s="27"/>
      <c r="AU225" s="15"/>
      <c r="AW225" s="27"/>
      <c r="AX225" s="27"/>
      <c r="AY225" s="27"/>
      <c r="AZ225" s="27"/>
      <c r="BA225" s="15"/>
    </row>
    <row r="226" spans="23:53" x14ac:dyDescent="0.25">
      <c r="W226" s="15"/>
      <c r="X226" s="13">
        <f t="shared" si="34"/>
        <v>2036</v>
      </c>
      <c r="Y226" s="26">
        <v>49735</v>
      </c>
      <c r="Z226" s="13">
        <v>50.194339999999997</v>
      </c>
      <c r="AA226" s="13">
        <v>53.927779999999998</v>
      </c>
      <c r="AB226" s="34">
        <f t="shared" si="35"/>
        <v>52.061059999999998</v>
      </c>
      <c r="AC226" s="13">
        <v>81.526830000000004</v>
      </c>
      <c r="AD226" s="13">
        <v>81.239135700000006</v>
      </c>
      <c r="AE226" s="34">
        <f t="shared" si="36"/>
        <v>81.382982850000005</v>
      </c>
      <c r="AF226" s="13">
        <v>39.933750000000003</v>
      </c>
      <c r="AG226" s="13">
        <v>39.3721581</v>
      </c>
      <c r="AH226" s="34">
        <f t="shared" si="37"/>
        <v>39.652954050000005</v>
      </c>
      <c r="AI226" s="15"/>
      <c r="AK226" s="27"/>
      <c r="AL226" s="27"/>
      <c r="AM226" s="27"/>
      <c r="AN226" s="27"/>
      <c r="AO226" s="15"/>
      <c r="AQ226" s="27"/>
      <c r="AR226" s="27"/>
      <c r="AS226" s="27"/>
      <c r="AT226" s="27"/>
      <c r="AU226" s="15"/>
      <c r="AW226" s="27"/>
      <c r="AX226" s="27"/>
      <c r="AY226" s="27"/>
      <c r="AZ226" s="27"/>
      <c r="BA226" s="15"/>
    </row>
    <row r="227" spans="23:53" x14ac:dyDescent="0.25">
      <c r="W227" s="15"/>
      <c r="X227" s="13">
        <f t="shared" si="34"/>
        <v>2036</v>
      </c>
      <c r="Y227" s="26">
        <v>49766</v>
      </c>
      <c r="Z227" s="13">
        <v>56.17295</v>
      </c>
      <c r="AA227" s="13">
        <v>56.49982</v>
      </c>
      <c r="AB227" s="34">
        <f t="shared" si="35"/>
        <v>56.336385</v>
      </c>
      <c r="AC227" s="13">
        <v>79.855029999999999</v>
      </c>
      <c r="AD227" s="13">
        <v>79.343299999999999</v>
      </c>
      <c r="AE227" s="34">
        <f t="shared" si="36"/>
        <v>79.599164999999999</v>
      </c>
      <c r="AF227" s="13">
        <v>37.68609</v>
      </c>
      <c r="AG227" s="13">
        <v>37.529754599999997</v>
      </c>
      <c r="AH227" s="34">
        <f t="shared" si="37"/>
        <v>37.607922299999998</v>
      </c>
      <c r="AI227" s="15"/>
      <c r="AK227" s="27"/>
      <c r="AL227" s="27"/>
      <c r="AM227" s="27"/>
      <c r="AN227" s="27"/>
      <c r="AO227" s="15"/>
      <c r="AQ227" s="27"/>
      <c r="AR227" s="27"/>
      <c r="AS227" s="27"/>
      <c r="AT227" s="27"/>
      <c r="AU227" s="15"/>
      <c r="AW227" s="27"/>
      <c r="AX227" s="27"/>
      <c r="AY227" s="27"/>
      <c r="AZ227" s="27"/>
      <c r="BA227" s="15"/>
    </row>
    <row r="228" spans="23:53" x14ac:dyDescent="0.25">
      <c r="W228" s="15"/>
      <c r="X228" s="13">
        <f t="shared" si="34"/>
        <v>2036</v>
      </c>
      <c r="Y228" s="26">
        <v>49796</v>
      </c>
      <c r="Z228" s="13">
        <v>56.40175</v>
      </c>
      <c r="AA228" s="13">
        <v>49.098469999999999</v>
      </c>
      <c r="AB228" s="34">
        <f t="shared" si="35"/>
        <v>52.750109999999999</v>
      </c>
      <c r="AC228" s="13">
        <v>77.790210000000002</v>
      </c>
      <c r="AD228" s="13">
        <v>72.934234599999996</v>
      </c>
      <c r="AE228" s="34">
        <f t="shared" si="36"/>
        <v>75.362222299999999</v>
      </c>
      <c r="AF228" s="13">
        <v>35.604942299999998</v>
      </c>
      <c r="AG228" s="13">
        <v>32.720134700000003</v>
      </c>
      <c r="AH228" s="34">
        <f t="shared" si="37"/>
        <v>34.162538499999997</v>
      </c>
      <c r="AI228" s="15"/>
      <c r="AK228" s="27"/>
      <c r="AL228" s="27"/>
      <c r="AM228" s="27"/>
      <c r="AN228" s="27"/>
      <c r="AO228" s="15"/>
      <c r="AQ228" s="27"/>
      <c r="AR228" s="27"/>
      <c r="AS228" s="27"/>
      <c r="AT228" s="27"/>
      <c r="AU228" s="15"/>
      <c r="AW228" s="27"/>
      <c r="AX228" s="27"/>
      <c r="AY228" s="27"/>
      <c r="AZ228" s="27"/>
      <c r="BA228" s="15"/>
    </row>
    <row r="229" spans="23:53" x14ac:dyDescent="0.25">
      <c r="W229" s="15"/>
      <c r="X229" s="13">
        <f t="shared" si="34"/>
        <v>2036</v>
      </c>
      <c r="Y229" s="26">
        <v>49827</v>
      </c>
      <c r="Z229" s="13">
        <v>71.665279999999996</v>
      </c>
      <c r="AA229" s="13">
        <v>62.558689999999999</v>
      </c>
      <c r="AB229" s="34">
        <f t="shared" si="35"/>
        <v>67.111985000000004</v>
      </c>
      <c r="AC229" s="13">
        <v>83.930854800000006</v>
      </c>
      <c r="AD229" s="13">
        <v>81.012569999999997</v>
      </c>
      <c r="AE229" s="34">
        <f t="shared" si="36"/>
        <v>82.471712400000001</v>
      </c>
      <c r="AF229" s="13">
        <v>39.426258099999998</v>
      </c>
      <c r="AG229" s="13">
        <v>38.115207699999999</v>
      </c>
      <c r="AH229" s="34">
        <f t="shared" si="37"/>
        <v>38.770732899999999</v>
      </c>
      <c r="AI229" s="15"/>
      <c r="AK229" s="27"/>
      <c r="AL229" s="27"/>
      <c r="AM229" s="27"/>
      <c r="AN229" s="27"/>
      <c r="AO229" s="15"/>
      <c r="AQ229" s="27"/>
      <c r="AR229" s="27"/>
      <c r="AS229" s="27"/>
      <c r="AT229" s="27"/>
      <c r="AU229" s="15"/>
      <c r="AW229" s="27"/>
      <c r="AX229" s="27"/>
      <c r="AY229" s="27"/>
      <c r="AZ229" s="27"/>
      <c r="BA229" s="15"/>
    </row>
    <row r="230" spans="23:53" x14ac:dyDescent="0.25">
      <c r="W230" s="15"/>
      <c r="X230" s="13">
        <f t="shared" si="34"/>
        <v>2036</v>
      </c>
      <c r="Y230" s="26">
        <v>49857</v>
      </c>
      <c r="Z230" s="13">
        <v>74.484279999999998</v>
      </c>
      <c r="AA230" s="13">
        <v>68.753789999999995</v>
      </c>
      <c r="AB230" s="34">
        <f t="shared" si="35"/>
        <v>71.619034999999997</v>
      </c>
      <c r="AC230" s="13">
        <v>94.643169999999998</v>
      </c>
      <c r="AD230" s="13">
        <v>92.812004099999996</v>
      </c>
      <c r="AE230" s="34">
        <f t="shared" si="36"/>
        <v>93.727587049999997</v>
      </c>
      <c r="AF230" s="13">
        <v>45.009754200000003</v>
      </c>
      <c r="AG230" s="13">
        <v>45.131129999999999</v>
      </c>
      <c r="AH230" s="34">
        <f t="shared" si="37"/>
        <v>45.070442100000001</v>
      </c>
      <c r="AI230" s="15"/>
      <c r="AK230" s="27"/>
      <c r="AL230" s="27"/>
      <c r="AM230" s="27"/>
      <c r="AN230" s="27"/>
      <c r="AO230" s="15"/>
      <c r="AQ230" s="27"/>
      <c r="AR230" s="27"/>
      <c r="AS230" s="27"/>
      <c r="AT230" s="27"/>
      <c r="AU230" s="15"/>
      <c r="AW230" s="27"/>
      <c r="AX230" s="27"/>
      <c r="AY230" s="27"/>
      <c r="AZ230" s="27"/>
      <c r="BA230" s="15"/>
    </row>
    <row r="231" spans="23:53" x14ac:dyDescent="0.25">
      <c r="W231" s="15"/>
      <c r="X231" s="13">
        <f t="shared" si="34"/>
        <v>2036</v>
      </c>
      <c r="Y231" s="26">
        <v>49888</v>
      </c>
      <c r="Z231" s="13">
        <v>81.035550000000001</v>
      </c>
      <c r="AA231" s="13">
        <v>82.825839999999999</v>
      </c>
      <c r="AB231" s="34">
        <f t="shared" si="35"/>
        <v>81.930695</v>
      </c>
      <c r="AC231" s="13">
        <v>97.931884800000006</v>
      </c>
      <c r="AD231" s="13">
        <v>98.572969999999998</v>
      </c>
      <c r="AE231" s="34">
        <f t="shared" si="36"/>
        <v>98.252427400000002</v>
      </c>
      <c r="AF231" s="13">
        <v>46.264144899999998</v>
      </c>
      <c r="AG231" s="13">
        <v>46.438630000000003</v>
      </c>
      <c r="AH231" s="34">
        <f t="shared" si="37"/>
        <v>46.351387450000004</v>
      </c>
      <c r="AI231" s="15"/>
      <c r="AK231" s="27"/>
      <c r="AL231" s="27"/>
      <c r="AM231" s="27"/>
      <c r="AN231" s="27"/>
      <c r="AO231" s="15"/>
      <c r="AQ231" s="27"/>
      <c r="AR231" s="27"/>
      <c r="AS231" s="27"/>
      <c r="AT231" s="27"/>
      <c r="AU231" s="15"/>
      <c r="AW231" s="27"/>
      <c r="AX231" s="27"/>
      <c r="AY231" s="27"/>
      <c r="AZ231" s="27"/>
      <c r="BA231" s="15"/>
    </row>
    <row r="232" spans="23:53" x14ac:dyDescent="0.25">
      <c r="W232" s="15"/>
      <c r="X232" s="13">
        <f t="shared" si="34"/>
        <v>2036</v>
      </c>
      <c r="Y232" s="26">
        <v>49919</v>
      </c>
      <c r="Z232" s="13">
        <v>76.37997</v>
      </c>
      <c r="AA232" s="13">
        <v>80.683310000000006</v>
      </c>
      <c r="AB232" s="34">
        <f t="shared" si="35"/>
        <v>78.53164000000001</v>
      </c>
      <c r="AC232" s="13">
        <v>97.025795000000002</v>
      </c>
      <c r="AD232" s="13">
        <v>98.491489999999999</v>
      </c>
      <c r="AE232" s="34">
        <f t="shared" si="36"/>
        <v>97.758642500000008</v>
      </c>
      <c r="AF232" s="13">
        <v>46.931989999999999</v>
      </c>
      <c r="AG232" s="13">
        <v>47.737003299999998</v>
      </c>
      <c r="AH232" s="34">
        <f t="shared" si="37"/>
        <v>47.334496649999998</v>
      </c>
      <c r="AI232" s="15"/>
      <c r="AK232" s="27"/>
      <c r="AL232" s="27"/>
      <c r="AM232" s="27"/>
      <c r="AN232" s="27"/>
      <c r="AO232" s="15"/>
      <c r="AQ232" s="27"/>
      <c r="AR232" s="27"/>
      <c r="AS232" s="27"/>
      <c r="AT232" s="27"/>
      <c r="AU232" s="15"/>
      <c r="AW232" s="27"/>
      <c r="AX232" s="27"/>
      <c r="AY232" s="27"/>
      <c r="AZ232" s="27"/>
      <c r="BA232" s="15"/>
    </row>
    <row r="233" spans="23:53" x14ac:dyDescent="0.25">
      <c r="W233" s="15"/>
      <c r="X233" s="13">
        <f t="shared" si="34"/>
        <v>2036</v>
      </c>
      <c r="Y233" s="26">
        <v>49949</v>
      </c>
      <c r="Z233" s="13">
        <v>67.572929999999999</v>
      </c>
      <c r="AA233" s="13">
        <v>74.946330000000003</v>
      </c>
      <c r="AB233" s="34">
        <f t="shared" si="35"/>
        <v>71.259630000000001</v>
      </c>
      <c r="AC233" s="13">
        <v>94.634399999999999</v>
      </c>
      <c r="AD233" s="13">
        <v>96.685339999999997</v>
      </c>
      <c r="AE233" s="34">
        <f t="shared" si="36"/>
        <v>95.659869999999998</v>
      </c>
      <c r="AF233" s="13">
        <v>46.20711</v>
      </c>
      <c r="AG233" s="13">
        <v>48.426784499999997</v>
      </c>
      <c r="AH233" s="34">
        <f t="shared" si="37"/>
        <v>47.316947249999998</v>
      </c>
      <c r="AI233" s="15"/>
      <c r="AK233" s="27"/>
      <c r="AL233" s="27"/>
      <c r="AM233" s="27"/>
      <c r="AN233" s="27"/>
      <c r="AO233" s="15"/>
      <c r="AQ233" s="27"/>
      <c r="AR233" s="27"/>
      <c r="AS233" s="27"/>
      <c r="AT233" s="27"/>
      <c r="AU233" s="15"/>
      <c r="AW233" s="27"/>
      <c r="AX233" s="27"/>
      <c r="AY233" s="27"/>
      <c r="AZ233" s="27"/>
      <c r="BA233" s="15"/>
    </row>
    <row r="234" spans="23:53" x14ac:dyDescent="0.25">
      <c r="W234" s="15"/>
      <c r="X234" s="13">
        <f t="shared" si="34"/>
        <v>2036</v>
      </c>
      <c r="Y234" s="26">
        <v>49980</v>
      </c>
      <c r="Z234" s="13">
        <v>63.188879999999997</v>
      </c>
      <c r="AA234" s="13">
        <v>66.389529999999993</v>
      </c>
      <c r="AB234" s="34">
        <f t="shared" si="35"/>
        <v>64.789204999999995</v>
      </c>
      <c r="AC234" s="13">
        <v>88.160560000000004</v>
      </c>
      <c r="AD234" s="13">
        <v>88.009680000000003</v>
      </c>
      <c r="AE234" s="34">
        <f t="shared" si="36"/>
        <v>88.085120000000003</v>
      </c>
      <c r="AF234" s="13">
        <v>43.195476499999998</v>
      </c>
      <c r="AG234" s="13">
        <v>43.4838448</v>
      </c>
      <c r="AH234" s="34">
        <f t="shared" si="37"/>
        <v>43.339660649999999</v>
      </c>
      <c r="AI234" s="15"/>
      <c r="AK234" s="27"/>
      <c r="AL234" s="27"/>
      <c r="AM234" s="27"/>
      <c r="AN234" s="27"/>
      <c r="AO234" s="15"/>
      <c r="AQ234" s="27"/>
      <c r="AR234" s="27"/>
      <c r="AS234" s="27"/>
      <c r="AT234" s="27"/>
      <c r="AU234" s="15"/>
      <c r="AW234" s="27"/>
      <c r="AX234" s="27"/>
      <c r="AY234" s="27"/>
      <c r="AZ234" s="27"/>
      <c r="BA234" s="15"/>
    </row>
    <row r="235" spans="23:53" x14ac:dyDescent="0.25">
      <c r="W235" s="15"/>
      <c r="X235" s="13">
        <f t="shared" si="34"/>
        <v>2036</v>
      </c>
      <c r="Y235" s="26">
        <v>50010</v>
      </c>
      <c r="Z235" s="13">
        <v>67.152180000000001</v>
      </c>
      <c r="AA235" s="13">
        <v>72.097610000000003</v>
      </c>
      <c r="AB235" s="34">
        <f t="shared" si="35"/>
        <v>69.624895000000009</v>
      </c>
      <c r="AC235" s="13">
        <v>91.259900000000002</v>
      </c>
      <c r="AD235" s="13">
        <v>89.994100000000003</v>
      </c>
      <c r="AE235" s="34">
        <f t="shared" si="36"/>
        <v>90.62700000000001</v>
      </c>
      <c r="AF235" s="13">
        <v>43.504939999999998</v>
      </c>
      <c r="AG235" s="13">
        <v>43.855170000000001</v>
      </c>
      <c r="AH235" s="34">
        <f t="shared" si="37"/>
        <v>43.680054999999996</v>
      </c>
      <c r="AI235" s="15"/>
      <c r="AK235" s="27"/>
      <c r="AL235" s="27"/>
      <c r="AM235" s="27"/>
      <c r="AN235" s="27"/>
      <c r="AO235" s="15"/>
      <c r="AQ235" s="27"/>
      <c r="AR235" s="27"/>
      <c r="AS235" s="27"/>
      <c r="AT235" s="27"/>
      <c r="AU235" s="15"/>
      <c r="AW235" s="27"/>
      <c r="AX235" s="27"/>
      <c r="AY235" s="27"/>
      <c r="AZ235" s="27"/>
      <c r="BA235" s="15"/>
    </row>
    <row r="236" spans="23:53" x14ac:dyDescent="0.25">
      <c r="W236" s="15"/>
      <c r="X236" s="13">
        <f t="shared" si="34"/>
        <v>2037</v>
      </c>
      <c r="Y236" s="26">
        <v>50041</v>
      </c>
      <c r="Z236" s="13">
        <v>60.852420000000002</v>
      </c>
      <c r="AA236" s="13">
        <v>68.613489999999999</v>
      </c>
      <c r="AB236" s="34">
        <f t="shared" si="35"/>
        <v>64.732955000000004</v>
      </c>
      <c r="AC236" s="13">
        <v>91.015780000000007</v>
      </c>
      <c r="AD236" s="13">
        <v>91.311790000000002</v>
      </c>
      <c r="AE236" s="34">
        <f t="shared" si="36"/>
        <v>91.163785000000004</v>
      </c>
      <c r="AF236" s="13">
        <v>43.588226300000002</v>
      </c>
      <c r="AG236" s="13">
        <v>45.146470000000001</v>
      </c>
      <c r="AH236" s="34">
        <f t="shared" si="37"/>
        <v>44.367348149999998</v>
      </c>
      <c r="AI236" s="15"/>
      <c r="AK236" s="27"/>
      <c r="AL236" s="27"/>
      <c r="AM236" s="27"/>
      <c r="AN236" s="27"/>
      <c r="AO236" s="15"/>
      <c r="AQ236" s="27"/>
      <c r="AR236" s="27"/>
      <c r="AS236" s="27"/>
      <c r="AT236" s="27"/>
      <c r="AU236" s="15"/>
      <c r="AW236" s="27"/>
      <c r="AX236" s="27"/>
      <c r="AY236" s="27"/>
      <c r="AZ236" s="27"/>
      <c r="BA236" s="15"/>
    </row>
    <row r="237" spans="23:53" x14ac:dyDescent="0.25">
      <c r="W237" s="15"/>
      <c r="X237" s="13">
        <f t="shared" si="34"/>
        <v>2037</v>
      </c>
      <c r="Y237" s="26">
        <v>50072</v>
      </c>
      <c r="Z237" s="13">
        <v>60.723529999999997</v>
      </c>
      <c r="AA237" s="13">
        <v>65.602680000000007</v>
      </c>
      <c r="AB237" s="34">
        <f t="shared" si="35"/>
        <v>63.163105000000002</v>
      </c>
      <c r="AC237" s="13">
        <v>92.855050000000006</v>
      </c>
      <c r="AD237" s="13">
        <v>93.527810000000002</v>
      </c>
      <c r="AE237" s="34">
        <f t="shared" si="36"/>
        <v>93.191429999999997</v>
      </c>
      <c r="AF237" s="13">
        <v>45.724170000000001</v>
      </c>
      <c r="AG237" s="13">
        <v>46.976379999999999</v>
      </c>
      <c r="AH237" s="34">
        <f t="shared" si="37"/>
        <v>46.350274999999996</v>
      </c>
      <c r="AI237" s="15"/>
      <c r="AK237" s="27"/>
      <c r="AL237" s="27"/>
      <c r="AM237" s="27"/>
      <c r="AN237" s="27"/>
      <c r="AO237" s="15"/>
      <c r="AQ237" s="27"/>
      <c r="AR237" s="27"/>
      <c r="AS237" s="27"/>
      <c r="AT237" s="27"/>
      <c r="AU237" s="15"/>
      <c r="AW237" s="27"/>
      <c r="AX237" s="27"/>
      <c r="AY237" s="27"/>
      <c r="AZ237" s="27"/>
      <c r="BA237" s="15"/>
    </row>
    <row r="238" spans="23:53" x14ac:dyDescent="0.25">
      <c r="W238" s="15"/>
      <c r="X238" s="13">
        <f t="shared" si="34"/>
        <v>2037</v>
      </c>
      <c r="Y238" s="26">
        <v>50100</v>
      </c>
      <c r="Z238" s="13">
        <v>52.99147</v>
      </c>
      <c r="AA238" s="13">
        <v>56.767699999999998</v>
      </c>
      <c r="AB238" s="34">
        <f t="shared" si="35"/>
        <v>54.879584999999999</v>
      </c>
      <c r="AC238" s="13">
        <v>86.138850000000005</v>
      </c>
      <c r="AD238" s="13">
        <v>86.463489999999993</v>
      </c>
      <c r="AE238" s="34">
        <f t="shared" si="36"/>
        <v>86.301169999999999</v>
      </c>
      <c r="AF238" s="13">
        <v>41.827194200000001</v>
      </c>
      <c r="AG238" s="13">
        <v>41.532543199999999</v>
      </c>
      <c r="AH238" s="34">
        <f t="shared" si="37"/>
        <v>41.6798687</v>
      </c>
      <c r="AI238" s="15"/>
      <c r="AK238" s="27"/>
      <c r="AL238" s="27"/>
      <c r="AM238" s="27"/>
      <c r="AN238" s="27"/>
      <c r="AO238" s="15"/>
      <c r="AQ238" s="27"/>
      <c r="AR238" s="27"/>
      <c r="AS238" s="27"/>
      <c r="AT238" s="27"/>
      <c r="AU238" s="15"/>
      <c r="AW238" s="27"/>
      <c r="AX238" s="27"/>
      <c r="AY238" s="27"/>
      <c r="AZ238" s="27"/>
      <c r="BA238" s="15"/>
    </row>
    <row r="239" spans="23:53" x14ac:dyDescent="0.25">
      <c r="W239" s="15"/>
      <c r="X239" s="13">
        <f t="shared" si="34"/>
        <v>2037</v>
      </c>
      <c r="Y239" s="26">
        <v>50131</v>
      </c>
      <c r="Z239" s="13">
        <v>57.960299999999997</v>
      </c>
      <c r="AA239" s="13">
        <v>58.461910000000003</v>
      </c>
      <c r="AB239" s="34">
        <f t="shared" si="35"/>
        <v>58.211105000000003</v>
      </c>
      <c r="AC239" s="13">
        <v>82.628685000000004</v>
      </c>
      <c r="AD239" s="13">
        <v>82.893905599999997</v>
      </c>
      <c r="AE239" s="34">
        <f t="shared" si="36"/>
        <v>82.7612953</v>
      </c>
      <c r="AF239" s="13">
        <v>38.861202200000001</v>
      </c>
      <c r="AG239" s="13">
        <v>38.933075000000002</v>
      </c>
      <c r="AH239" s="34">
        <f t="shared" si="37"/>
        <v>38.897138600000005</v>
      </c>
      <c r="AI239" s="15"/>
      <c r="AK239" s="27"/>
      <c r="AL239" s="27"/>
      <c r="AM239" s="27"/>
      <c r="AN239" s="27"/>
      <c r="AO239" s="15"/>
      <c r="AQ239" s="27"/>
      <c r="AR239" s="27"/>
      <c r="AS239" s="27"/>
      <c r="AT239" s="27"/>
      <c r="AU239" s="15"/>
      <c r="AW239" s="27"/>
      <c r="AX239" s="27"/>
      <c r="AY239" s="27"/>
      <c r="AZ239" s="27"/>
      <c r="BA239" s="15"/>
    </row>
    <row r="240" spans="23:53" x14ac:dyDescent="0.25">
      <c r="W240" s="15"/>
      <c r="X240" s="13">
        <f t="shared" si="34"/>
        <v>2037</v>
      </c>
      <c r="Y240" s="26">
        <v>50161</v>
      </c>
      <c r="Z240" s="13">
        <v>58.835929999999998</v>
      </c>
      <c r="AA240" s="13">
        <v>52.474640000000001</v>
      </c>
      <c r="AB240" s="34">
        <f t="shared" si="35"/>
        <v>55.655284999999999</v>
      </c>
      <c r="AC240" s="13">
        <v>80.284440000000004</v>
      </c>
      <c r="AD240" s="13">
        <v>76.809989999999999</v>
      </c>
      <c r="AE240" s="34">
        <f t="shared" si="36"/>
        <v>78.547214999999994</v>
      </c>
      <c r="AF240" s="13">
        <v>36.9340744</v>
      </c>
      <c r="AG240" s="13">
        <v>35.064922299999999</v>
      </c>
      <c r="AH240" s="34">
        <f t="shared" si="37"/>
        <v>35.999498349999996</v>
      </c>
      <c r="AI240" s="15"/>
      <c r="AK240" s="27"/>
      <c r="AL240" s="27"/>
      <c r="AM240" s="27"/>
      <c r="AN240" s="27"/>
      <c r="AO240" s="15"/>
      <c r="AQ240" s="27"/>
      <c r="AR240" s="27"/>
      <c r="AS240" s="27"/>
      <c r="AT240" s="27"/>
      <c r="AU240" s="15"/>
      <c r="AW240" s="27"/>
      <c r="AX240" s="27"/>
      <c r="AY240" s="27"/>
      <c r="AZ240" s="27"/>
      <c r="BA240" s="15"/>
    </row>
    <row r="241" spans="23:53" x14ac:dyDescent="0.25">
      <c r="W241" s="15"/>
      <c r="X241" s="13">
        <f t="shared" si="34"/>
        <v>2037</v>
      </c>
      <c r="Y241" s="26">
        <v>50192</v>
      </c>
      <c r="Z241" s="13">
        <v>75.068830000000005</v>
      </c>
      <c r="AA241" s="13">
        <v>67.965130000000002</v>
      </c>
      <c r="AB241" s="34">
        <f t="shared" si="35"/>
        <v>71.516980000000004</v>
      </c>
      <c r="AC241" s="13">
        <v>88.039079999999998</v>
      </c>
      <c r="AD241" s="13">
        <v>85.837350000000001</v>
      </c>
      <c r="AE241" s="34">
        <f t="shared" si="36"/>
        <v>86.938215</v>
      </c>
      <c r="AF241" s="13">
        <v>40.887720000000002</v>
      </c>
      <c r="AG241" s="13">
        <v>40.690082599999997</v>
      </c>
      <c r="AH241" s="34">
        <f t="shared" si="37"/>
        <v>40.788901299999999</v>
      </c>
      <c r="AI241" s="15"/>
      <c r="AK241" s="27"/>
      <c r="AL241" s="27"/>
      <c r="AM241" s="27"/>
      <c r="AN241" s="27"/>
      <c r="AO241" s="15"/>
      <c r="AQ241" s="27"/>
      <c r="AR241" s="27"/>
      <c r="AS241" s="27"/>
      <c r="AT241" s="27"/>
      <c r="AU241" s="15"/>
      <c r="AW241" s="27"/>
      <c r="AX241" s="27"/>
      <c r="AY241" s="27"/>
      <c r="AZ241" s="27"/>
      <c r="BA241" s="15"/>
    </row>
    <row r="242" spans="23:53" x14ac:dyDescent="0.25">
      <c r="W242" s="15"/>
      <c r="X242" s="13">
        <f t="shared" si="34"/>
        <v>2037</v>
      </c>
      <c r="Y242" s="26">
        <v>50222</v>
      </c>
      <c r="Z242" s="13">
        <v>76.173259999999999</v>
      </c>
      <c r="AA242" s="13">
        <v>70.947450000000003</v>
      </c>
      <c r="AB242" s="34">
        <f t="shared" si="35"/>
        <v>73.560355000000001</v>
      </c>
      <c r="AC242" s="13">
        <v>95.414230000000003</v>
      </c>
      <c r="AD242" s="13">
        <v>94.580929999999995</v>
      </c>
      <c r="AE242" s="34">
        <f t="shared" si="36"/>
        <v>94.997579999999999</v>
      </c>
      <c r="AF242" s="13">
        <v>45.303455399999997</v>
      </c>
      <c r="AG242" s="13">
        <v>45.865749999999998</v>
      </c>
      <c r="AH242" s="34">
        <f t="shared" si="37"/>
        <v>45.584602699999998</v>
      </c>
      <c r="AI242" s="15"/>
      <c r="AK242" s="27"/>
      <c r="AL242" s="27"/>
      <c r="AM242" s="27"/>
      <c r="AN242" s="27"/>
      <c r="AO242" s="15"/>
      <c r="AQ242" s="27"/>
      <c r="AR242" s="27"/>
      <c r="AS242" s="27"/>
      <c r="AT242" s="27"/>
      <c r="AU242" s="15"/>
      <c r="AW242" s="27"/>
      <c r="AX242" s="27"/>
      <c r="AY242" s="27"/>
      <c r="AZ242" s="27"/>
      <c r="BA242" s="15"/>
    </row>
    <row r="243" spans="23:53" x14ac:dyDescent="0.25">
      <c r="W243" s="15"/>
      <c r="X243" s="13">
        <f t="shared" si="34"/>
        <v>2037</v>
      </c>
      <c r="Y243" s="26">
        <v>50253</v>
      </c>
      <c r="Z243" s="13">
        <v>82.671930000000003</v>
      </c>
      <c r="AA243" s="13">
        <v>84.858059999999995</v>
      </c>
      <c r="AB243" s="34">
        <f t="shared" si="35"/>
        <v>83.764994999999999</v>
      </c>
      <c r="AC243" s="13">
        <v>99.393079999999998</v>
      </c>
      <c r="AD243" s="13">
        <v>102.06611599999999</v>
      </c>
      <c r="AE243" s="34">
        <f t="shared" si="36"/>
        <v>100.729598</v>
      </c>
      <c r="AF243" s="13">
        <v>47.263607</v>
      </c>
      <c r="AG243" s="13">
        <v>48.378543899999997</v>
      </c>
      <c r="AH243" s="34">
        <f t="shared" si="37"/>
        <v>47.821075449999995</v>
      </c>
      <c r="AI243" s="15"/>
      <c r="AK243" s="27"/>
      <c r="AL243" s="27"/>
      <c r="AM243" s="27"/>
      <c r="AN243" s="27"/>
      <c r="AO243" s="15"/>
      <c r="AQ243" s="27"/>
      <c r="AR243" s="27"/>
      <c r="AS243" s="27"/>
      <c r="AT243" s="27"/>
      <c r="AU243" s="15"/>
      <c r="AW243" s="27"/>
      <c r="AX243" s="27"/>
      <c r="AY243" s="27"/>
      <c r="AZ243" s="27"/>
      <c r="BA243" s="15"/>
    </row>
    <row r="244" spans="23:53" x14ac:dyDescent="0.25">
      <c r="W244" s="15"/>
      <c r="X244" s="13">
        <f t="shared" si="34"/>
        <v>2037</v>
      </c>
      <c r="Y244" s="26">
        <v>50284</v>
      </c>
      <c r="Z244" s="13">
        <v>76.195310000000006</v>
      </c>
      <c r="AA244" s="13">
        <v>81.758970000000005</v>
      </c>
      <c r="AB244" s="34">
        <f t="shared" si="35"/>
        <v>78.977140000000006</v>
      </c>
      <c r="AC244" s="13">
        <v>95.421199999999999</v>
      </c>
      <c r="AD244" s="13">
        <v>98.9452438</v>
      </c>
      <c r="AE244" s="34">
        <f t="shared" si="36"/>
        <v>97.183221900000007</v>
      </c>
      <c r="AF244" s="13">
        <v>46.152999999999999</v>
      </c>
      <c r="AG244" s="13">
        <v>48.742172199999999</v>
      </c>
      <c r="AH244" s="34">
        <f t="shared" si="37"/>
        <v>47.447586099999995</v>
      </c>
      <c r="AI244" s="15"/>
      <c r="AK244" s="27"/>
      <c r="AL244" s="27"/>
      <c r="AM244" s="27"/>
      <c r="AN244" s="27"/>
      <c r="AO244" s="15"/>
      <c r="AQ244" s="27"/>
      <c r="AR244" s="27"/>
      <c r="AS244" s="27"/>
      <c r="AT244" s="27"/>
      <c r="AU244" s="15"/>
      <c r="AW244" s="27"/>
      <c r="AX244" s="27"/>
      <c r="AY244" s="27"/>
      <c r="AZ244" s="27"/>
      <c r="BA244" s="15"/>
    </row>
    <row r="245" spans="23:53" x14ac:dyDescent="0.25">
      <c r="W245" s="15"/>
      <c r="X245" s="13">
        <f t="shared" si="34"/>
        <v>2037</v>
      </c>
      <c r="Y245" s="26">
        <v>50314</v>
      </c>
      <c r="Z245" s="13">
        <v>65.844620000000006</v>
      </c>
      <c r="AA245" s="13">
        <v>71.32696</v>
      </c>
      <c r="AB245" s="34">
        <f t="shared" si="35"/>
        <v>68.585790000000003</v>
      </c>
      <c r="AC245" s="13">
        <v>90.590559999999996</v>
      </c>
      <c r="AD245" s="13">
        <v>93.913830000000004</v>
      </c>
      <c r="AE245" s="34">
        <f t="shared" si="36"/>
        <v>92.252195</v>
      </c>
      <c r="AF245" s="13">
        <v>44.468850000000003</v>
      </c>
      <c r="AG245" s="13">
        <v>47.140799999999999</v>
      </c>
      <c r="AH245" s="34">
        <f t="shared" si="37"/>
        <v>45.804825000000001</v>
      </c>
      <c r="AI245" s="15"/>
      <c r="AK245" s="27"/>
      <c r="AL245" s="27"/>
      <c r="AM245" s="27"/>
      <c r="AN245" s="27"/>
      <c r="AO245" s="15"/>
      <c r="AQ245" s="27"/>
      <c r="AR245" s="27"/>
      <c r="AS245" s="27"/>
      <c r="AT245" s="27"/>
      <c r="AU245" s="15"/>
      <c r="AW245" s="27"/>
      <c r="AX245" s="27"/>
      <c r="AY245" s="27"/>
      <c r="AZ245" s="27"/>
      <c r="BA245" s="15"/>
    </row>
    <row r="246" spans="23:53" x14ac:dyDescent="0.25">
      <c r="W246" s="15"/>
      <c r="X246" s="13">
        <f t="shared" si="34"/>
        <v>2037</v>
      </c>
      <c r="Y246" s="26">
        <v>50345</v>
      </c>
      <c r="Z246" s="13">
        <v>64.373189999999994</v>
      </c>
      <c r="AA246" s="13">
        <v>66.781049999999993</v>
      </c>
      <c r="AB246" s="34">
        <f t="shared" si="35"/>
        <v>65.577119999999994</v>
      </c>
      <c r="AC246" s="13">
        <v>89.224289999999996</v>
      </c>
      <c r="AD246" s="13">
        <v>90.114019999999996</v>
      </c>
      <c r="AE246" s="34">
        <f t="shared" si="36"/>
        <v>89.669154999999989</v>
      </c>
      <c r="AF246" s="13">
        <v>44.295082100000002</v>
      </c>
      <c r="AG246" s="13">
        <v>44.744766200000001</v>
      </c>
      <c r="AH246" s="34">
        <f t="shared" si="37"/>
        <v>44.519924150000001</v>
      </c>
      <c r="AI246" s="15"/>
      <c r="AK246" s="27"/>
      <c r="AL246" s="27"/>
      <c r="AM246" s="27"/>
      <c r="AN246" s="27"/>
      <c r="AO246" s="15"/>
      <c r="AQ246" s="27"/>
      <c r="AR246" s="27"/>
      <c r="AS246" s="27"/>
      <c r="AT246" s="27"/>
      <c r="AU246" s="15"/>
      <c r="AW246" s="27"/>
      <c r="AX246" s="27"/>
      <c r="AY246" s="27"/>
      <c r="AZ246" s="27"/>
      <c r="BA246" s="15"/>
    </row>
    <row r="247" spans="23:53" x14ac:dyDescent="0.25">
      <c r="W247" s="15"/>
      <c r="X247" s="13">
        <f t="shared" si="34"/>
        <v>2037</v>
      </c>
      <c r="Y247" s="26">
        <v>50375</v>
      </c>
      <c r="Z247" s="13">
        <v>67.997150000000005</v>
      </c>
      <c r="AA247" s="13">
        <v>75.806110000000004</v>
      </c>
      <c r="AB247" s="34">
        <f t="shared" si="35"/>
        <v>71.901630000000011</v>
      </c>
      <c r="AC247" s="13">
        <v>90.406739999999999</v>
      </c>
      <c r="AD247" s="13">
        <v>90.413665800000004</v>
      </c>
      <c r="AE247" s="34">
        <f t="shared" si="36"/>
        <v>90.410202900000002</v>
      </c>
      <c r="AF247" s="13">
        <v>44.528915400000002</v>
      </c>
      <c r="AG247" s="13">
        <v>45.029980000000002</v>
      </c>
      <c r="AH247" s="34">
        <f t="shared" si="37"/>
        <v>44.779447700000006</v>
      </c>
      <c r="AI247" s="15"/>
      <c r="AK247" s="27"/>
      <c r="AL247" s="27"/>
      <c r="AM247" s="27"/>
      <c r="AN247" s="27"/>
      <c r="AO247" s="15"/>
      <c r="AQ247" s="27"/>
      <c r="AR247" s="27"/>
      <c r="AS247" s="27"/>
      <c r="AT247" s="27"/>
      <c r="AU247" s="15"/>
      <c r="AW247" s="27"/>
      <c r="AX247" s="27"/>
      <c r="AY247" s="27"/>
      <c r="AZ247" s="27"/>
      <c r="BA247" s="15"/>
    </row>
    <row r="248" spans="23:53" x14ac:dyDescent="0.25">
      <c r="W248" s="15"/>
      <c r="Y248" s="26">
        <v>50406</v>
      </c>
      <c r="Z248" s="13">
        <v>60.608840000000001</v>
      </c>
      <c r="AA248" s="13">
        <v>69.451610000000002</v>
      </c>
      <c r="AB248" s="34">
        <f t="shared" si="35"/>
        <v>65.030225000000002</v>
      </c>
      <c r="AC248" s="13">
        <v>90.674903900000004</v>
      </c>
      <c r="AD248" s="13">
        <v>92.066559999999996</v>
      </c>
      <c r="AE248" s="34">
        <f t="shared" si="36"/>
        <v>91.370731949999993</v>
      </c>
      <c r="AF248" s="13">
        <v>43.430929999999996</v>
      </c>
      <c r="AG248" s="13">
        <v>44.868656199999997</v>
      </c>
      <c r="AH248" s="34">
        <f t="shared" si="37"/>
        <v>44.149793099999997</v>
      </c>
      <c r="AI248" s="15"/>
      <c r="AK248" s="27"/>
      <c r="AL248" s="27"/>
      <c r="AM248" s="27"/>
      <c r="AN248" s="27"/>
      <c r="AO248" s="15"/>
      <c r="AQ248" s="27"/>
      <c r="AR248" s="27"/>
      <c r="AS248" s="27"/>
      <c r="AT248" s="27"/>
      <c r="AU248" s="15"/>
      <c r="AW248" s="27"/>
      <c r="AX248" s="27"/>
      <c r="AY248" s="27"/>
      <c r="AZ248" s="27"/>
      <c r="BA248" s="15"/>
    </row>
    <row r="249" spans="23:53" x14ac:dyDescent="0.25">
      <c r="W249" s="15"/>
      <c r="Y249" s="27">
        <v>50437</v>
      </c>
      <c r="Z249" s="27">
        <v>60.579169999999998</v>
      </c>
      <c r="AA249" s="27">
        <v>67.025720000000007</v>
      </c>
      <c r="AB249" s="34">
        <f t="shared" si="35"/>
        <v>63.802445000000006</v>
      </c>
      <c r="AC249" s="27">
        <v>92.589399999999998</v>
      </c>
      <c r="AD249" s="27">
        <v>94.541989999999998</v>
      </c>
      <c r="AE249" s="34">
        <f t="shared" si="36"/>
        <v>93.565695000000005</v>
      </c>
      <c r="AF249" s="27">
        <v>45.103529999999999</v>
      </c>
      <c r="AG249" s="27">
        <v>46.079425800000003</v>
      </c>
      <c r="AH249" s="34">
        <f t="shared" si="37"/>
        <v>45.591477900000001</v>
      </c>
      <c r="AI249" s="15"/>
      <c r="AK249" s="27"/>
      <c r="AL249" s="27"/>
      <c r="AM249" s="27"/>
      <c r="AN249" s="27"/>
      <c r="AO249" s="15"/>
      <c r="AQ249" s="27"/>
      <c r="AR249" s="27"/>
      <c r="AS249" s="27"/>
      <c r="AT249" s="27"/>
      <c r="AU249" s="15"/>
      <c r="AW249" s="27"/>
      <c r="AX249" s="27"/>
      <c r="AY249" s="27"/>
      <c r="AZ249" s="27"/>
      <c r="BA249" s="15"/>
    </row>
    <row r="250" spans="23:53" x14ac:dyDescent="0.25">
      <c r="W250" s="15"/>
      <c r="Y250" s="27">
        <v>50465</v>
      </c>
      <c r="Z250" s="27">
        <v>54.054020000000001</v>
      </c>
      <c r="AA250" s="27">
        <v>58.28369</v>
      </c>
      <c r="AB250" s="34">
        <f t="shared" si="35"/>
        <v>56.168855000000001</v>
      </c>
      <c r="AC250" s="27">
        <v>87.32638</v>
      </c>
      <c r="AD250" s="27">
        <v>88.278980000000004</v>
      </c>
      <c r="AE250" s="34">
        <f t="shared" si="36"/>
        <v>87.802680000000009</v>
      </c>
      <c r="AF250" s="27">
        <v>41.498860000000001</v>
      </c>
      <c r="AG250" s="27">
        <v>41.346899999999998</v>
      </c>
      <c r="AH250" s="34">
        <f t="shared" si="37"/>
        <v>41.422879999999999</v>
      </c>
      <c r="AI250" s="15"/>
      <c r="AK250" s="27"/>
      <c r="AL250" s="27"/>
      <c r="AM250" s="27"/>
      <c r="AN250" s="27"/>
      <c r="AO250" s="15"/>
      <c r="AQ250" s="27"/>
      <c r="AR250" s="27"/>
      <c r="AS250" s="27"/>
      <c r="AT250" s="27"/>
      <c r="AU250" s="15"/>
      <c r="AW250" s="27"/>
      <c r="AX250" s="27"/>
      <c r="AY250" s="27"/>
      <c r="AZ250" s="27"/>
      <c r="BA250" s="15"/>
    </row>
    <row r="251" spans="23:53" x14ac:dyDescent="0.25">
      <c r="W251" s="15"/>
      <c r="Y251" s="27">
        <v>50496</v>
      </c>
      <c r="Z251" s="27">
        <v>61.340350000000001</v>
      </c>
      <c r="AA251" s="27">
        <v>62.142449999999997</v>
      </c>
      <c r="AB251" s="34">
        <f t="shared" si="35"/>
        <v>61.741399999999999</v>
      </c>
      <c r="AC251" s="27">
        <v>86.014045699999997</v>
      </c>
      <c r="AD251" s="27">
        <v>86.372399999999999</v>
      </c>
      <c r="AE251" s="34">
        <f t="shared" si="36"/>
        <v>86.193222849999998</v>
      </c>
      <c r="AF251" s="27">
        <v>39.221065500000002</v>
      </c>
      <c r="AG251" s="27">
        <v>39.437710000000003</v>
      </c>
      <c r="AH251" s="34">
        <f t="shared" si="37"/>
        <v>39.329387750000002</v>
      </c>
      <c r="AI251" s="15"/>
      <c r="AK251" s="27"/>
      <c r="AL251" s="27"/>
      <c r="AM251" s="27"/>
      <c r="AN251" s="27"/>
      <c r="AO251" s="15"/>
      <c r="AQ251" s="27"/>
      <c r="AR251" s="27"/>
      <c r="AS251" s="27"/>
      <c r="AT251" s="27"/>
      <c r="AU251" s="15"/>
      <c r="AW251" s="27"/>
      <c r="AX251" s="27"/>
      <c r="AY251" s="27"/>
      <c r="AZ251" s="27"/>
      <c r="BA251" s="15"/>
    </row>
    <row r="252" spans="23:53" x14ac:dyDescent="0.25">
      <c r="Y252" s="26">
        <v>50526</v>
      </c>
      <c r="Z252" s="13">
        <v>60.285730000000001</v>
      </c>
      <c r="AA252" s="13">
        <v>54.898029999999999</v>
      </c>
      <c r="AB252" s="34">
        <f t="shared" si="35"/>
        <v>57.591880000000003</v>
      </c>
      <c r="AC252" s="13">
        <v>83.131079999999997</v>
      </c>
      <c r="AD252" s="13">
        <v>80.6443558</v>
      </c>
      <c r="AE252" s="34">
        <f t="shared" si="36"/>
        <v>81.887717899999998</v>
      </c>
      <c r="AF252" s="13">
        <v>37.197597500000001</v>
      </c>
      <c r="AG252" s="13">
        <v>36.244575500000003</v>
      </c>
      <c r="AH252" s="34">
        <f t="shared" si="37"/>
        <v>36.721086499999998</v>
      </c>
      <c r="AK252" s="27"/>
      <c r="AL252" s="27"/>
      <c r="AM252" s="27"/>
      <c r="AN252" s="27"/>
      <c r="AQ252" s="27"/>
      <c r="AR252" s="27"/>
      <c r="AS252" s="27"/>
      <c r="AT252" s="27"/>
      <c r="AW252" s="27"/>
      <c r="AX252" s="27"/>
      <c r="AY252" s="27"/>
      <c r="AZ252" s="27"/>
    </row>
    <row r="253" spans="23:53" x14ac:dyDescent="0.25">
      <c r="Y253" s="26">
        <v>50557</v>
      </c>
      <c r="Z253" s="13">
        <v>78.27355</v>
      </c>
      <c r="AA253" s="13">
        <v>71.7119</v>
      </c>
      <c r="AB253" s="34">
        <f t="shared" si="35"/>
        <v>74.992725000000007</v>
      </c>
      <c r="AC253" s="13">
        <v>91.597530000000006</v>
      </c>
      <c r="AD253" s="13">
        <v>89.991844200000003</v>
      </c>
      <c r="AE253" s="34">
        <f t="shared" si="36"/>
        <v>90.794687100000004</v>
      </c>
      <c r="AF253" s="13">
        <v>40.962220000000002</v>
      </c>
      <c r="AG253" s="13">
        <v>41.203327199999997</v>
      </c>
      <c r="AH253" s="34">
        <f t="shared" si="37"/>
        <v>41.082773599999996</v>
      </c>
      <c r="AK253" s="27"/>
      <c r="AL253" s="27"/>
      <c r="AM253" s="27"/>
      <c r="AN253" s="27"/>
      <c r="AQ253" s="27"/>
      <c r="AR253" s="27"/>
      <c r="AS253" s="27"/>
      <c r="AT253" s="27"/>
      <c r="AW253" s="27"/>
      <c r="AX253" s="27"/>
      <c r="AY253" s="27"/>
      <c r="AZ253" s="27"/>
    </row>
    <row r="254" spans="23:53" x14ac:dyDescent="0.25">
      <c r="Y254" s="26">
        <v>50587</v>
      </c>
      <c r="Z254" s="13">
        <v>79.179119999999998</v>
      </c>
      <c r="AA254" s="13">
        <v>74.879130000000004</v>
      </c>
      <c r="AB254" s="34">
        <f t="shared" si="35"/>
        <v>77.029124999999993</v>
      </c>
      <c r="AC254" s="13">
        <v>100.10887099999999</v>
      </c>
      <c r="AD254" s="13">
        <v>100.554222</v>
      </c>
      <c r="AE254" s="34">
        <f t="shared" si="36"/>
        <v>100.3315465</v>
      </c>
      <c r="AF254" s="13">
        <v>44.989314999999998</v>
      </c>
      <c r="AG254" s="13">
        <v>45.968051899999999</v>
      </c>
      <c r="AH254" s="34">
        <f t="shared" si="37"/>
        <v>45.478683449999998</v>
      </c>
      <c r="AK254" s="27"/>
      <c r="AL254" s="27"/>
      <c r="AM254" s="27"/>
      <c r="AN254" s="27"/>
      <c r="AQ254" s="27"/>
      <c r="AR254" s="27"/>
      <c r="AS254" s="27"/>
      <c r="AT254" s="27"/>
      <c r="AW254" s="27"/>
      <c r="AX254" s="27"/>
      <c r="AY254" s="27"/>
      <c r="AZ254" s="27"/>
    </row>
    <row r="255" spans="23:53" x14ac:dyDescent="0.25">
      <c r="Y255" s="26">
        <v>50618</v>
      </c>
      <c r="Z255" s="13">
        <v>86.690809999999999</v>
      </c>
      <c r="AA255" s="13">
        <v>90.392150000000001</v>
      </c>
      <c r="AB255" s="34">
        <f t="shared" si="35"/>
        <v>88.541480000000007</v>
      </c>
      <c r="AC255" s="13">
        <v>104.941856</v>
      </c>
      <c r="AD255" s="13">
        <v>106.721619</v>
      </c>
      <c r="AE255" s="34">
        <f t="shared" si="36"/>
        <v>105.8317375</v>
      </c>
      <c r="AF255" s="13">
        <v>47.761982000000003</v>
      </c>
      <c r="AG255" s="13">
        <v>49.546169999999996</v>
      </c>
      <c r="AH255" s="34">
        <f t="shared" si="37"/>
        <v>48.654076000000003</v>
      </c>
      <c r="AK255" s="27"/>
      <c r="AL255" s="27"/>
      <c r="AM255" s="27"/>
      <c r="AN255" s="27"/>
      <c r="AQ255" s="27"/>
      <c r="AR255" s="27"/>
      <c r="AS255" s="27"/>
      <c r="AT255" s="27"/>
      <c r="AW255" s="27"/>
      <c r="AX255" s="27"/>
      <c r="AY255" s="27"/>
      <c r="AZ255" s="27"/>
    </row>
    <row r="256" spans="23:53" x14ac:dyDescent="0.25">
      <c r="Y256" s="26">
        <v>50649</v>
      </c>
      <c r="Z256" s="13">
        <v>78.928579999999997</v>
      </c>
      <c r="AA256" s="13">
        <v>85.375720000000001</v>
      </c>
      <c r="AB256" s="34">
        <f t="shared" si="35"/>
        <v>82.152150000000006</v>
      </c>
      <c r="AC256" s="13">
        <v>99.608810000000005</v>
      </c>
      <c r="AD256" s="13">
        <v>104.32338</v>
      </c>
      <c r="AE256" s="34">
        <f t="shared" si="36"/>
        <v>101.966095</v>
      </c>
      <c r="AF256" s="13">
        <v>46.028736100000003</v>
      </c>
      <c r="AG256" s="13">
        <v>49.451263400000002</v>
      </c>
      <c r="AH256" s="34">
        <f t="shared" si="37"/>
        <v>47.739999750000003</v>
      </c>
      <c r="AK256" s="27"/>
      <c r="AL256" s="27"/>
      <c r="AM256" s="27"/>
      <c r="AN256" s="27"/>
      <c r="AQ256" s="27"/>
      <c r="AR256" s="27"/>
      <c r="AS256" s="27"/>
      <c r="AT256" s="27"/>
      <c r="AW256" s="27"/>
      <c r="AX256" s="27"/>
      <c r="AY256" s="27"/>
      <c r="AZ256" s="27"/>
    </row>
    <row r="257" spans="25:52" x14ac:dyDescent="0.25">
      <c r="Y257" s="26">
        <v>50679</v>
      </c>
      <c r="Z257" s="13">
        <v>69.899159999999995</v>
      </c>
      <c r="AA257" s="13">
        <v>76.195549999999997</v>
      </c>
      <c r="AB257" s="34">
        <f t="shared" si="35"/>
        <v>73.047354999999996</v>
      </c>
      <c r="AC257" s="13">
        <v>96.724266099999994</v>
      </c>
      <c r="AD257" s="13">
        <v>101.1022</v>
      </c>
      <c r="AE257" s="34">
        <f t="shared" si="36"/>
        <v>98.913233050000002</v>
      </c>
      <c r="AF257" s="13">
        <v>45.362182599999997</v>
      </c>
      <c r="AG257" s="13">
        <v>48.443317399999998</v>
      </c>
      <c r="AH257" s="34">
        <f t="shared" si="37"/>
        <v>46.902749999999997</v>
      </c>
      <c r="AK257" s="27"/>
      <c r="AL257" s="27"/>
      <c r="AM257" s="27"/>
      <c r="AN257" s="27"/>
      <c r="AQ257" s="27"/>
      <c r="AR257" s="27"/>
      <c r="AS257" s="27"/>
      <c r="AT257" s="27"/>
      <c r="AW257" s="27"/>
      <c r="AX257" s="27"/>
      <c r="AY257" s="27"/>
      <c r="AZ257" s="27"/>
    </row>
    <row r="258" spans="25:52" x14ac:dyDescent="0.25">
      <c r="Y258" s="13">
        <v>50710</v>
      </c>
      <c r="Z258" s="13">
        <v>68.761470000000003</v>
      </c>
      <c r="AA258" s="13">
        <v>72.18853</v>
      </c>
      <c r="AB258" s="34">
        <f t="shared" si="35"/>
        <v>70.474999999999994</v>
      </c>
      <c r="AC258" s="13">
        <v>93.324839999999995</v>
      </c>
      <c r="AD258" s="13">
        <v>95.385440000000003</v>
      </c>
      <c r="AE258" s="34">
        <f t="shared" si="36"/>
        <v>94.355140000000006</v>
      </c>
      <c r="AF258" s="13">
        <v>45.4789162</v>
      </c>
      <c r="AG258" s="13">
        <v>46.586019999999998</v>
      </c>
      <c r="AH258" s="34">
        <f t="shared" si="37"/>
        <v>46.032468100000003</v>
      </c>
      <c r="AK258" s="27"/>
      <c r="AL258" s="27"/>
      <c r="AM258" s="27"/>
      <c r="AN258" s="27"/>
      <c r="AQ258" s="27"/>
      <c r="AR258" s="27"/>
      <c r="AS258" s="27"/>
      <c r="AT258" s="27"/>
      <c r="AW258" s="27"/>
      <c r="AX258" s="27"/>
      <c r="AY258" s="27"/>
      <c r="AZ258" s="27"/>
    </row>
    <row r="259" spans="25:52" x14ac:dyDescent="0.25">
      <c r="Y259" s="13">
        <v>50740</v>
      </c>
      <c r="Z259" s="13">
        <v>71.844589999999997</v>
      </c>
      <c r="AA259" s="13">
        <v>79.496579999999994</v>
      </c>
      <c r="AB259" s="34">
        <f t="shared" si="35"/>
        <v>75.670584999999988</v>
      </c>
      <c r="AC259" s="13">
        <v>95.310010000000005</v>
      </c>
      <c r="AD259" s="13">
        <v>95.740660000000005</v>
      </c>
      <c r="AE259" s="34">
        <f t="shared" si="36"/>
        <v>95.525335000000013</v>
      </c>
      <c r="AF259" s="13">
        <v>45.285022699999999</v>
      </c>
      <c r="AG259" s="13">
        <v>46.424100000000003</v>
      </c>
      <c r="AH259" s="34">
        <f t="shared" si="37"/>
        <v>45.854561349999997</v>
      </c>
      <c r="AK259" s="27"/>
      <c r="AL259" s="27"/>
      <c r="AM259" s="27"/>
      <c r="AN259" s="27"/>
      <c r="AQ259" s="27"/>
      <c r="AR259" s="27"/>
      <c r="AS259" s="27"/>
      <c r="AT259" s="27"/>
      <c r="AW259" s="27"/>
      <c r="AX259" s="27"/>
      <c r="AY259" s="27"/>
      <c r="AZ259" s="27"/>
    </row>
    <row r="260" spans="25:52" x14ac:dyDescent="0.25">
      <c r="Y260" s="13">
        <v>50771</v>
      </c>
      <c r="Z260" s="13">
        <v>63.188980000000001</v>
      </c>
      <c r="AA260" s="13">
        <v>74.464910000000003</v>
      </c>
      <c r="AB260" s="34">
        <f t="shared" si="35"/>
        <v>68.826944999999995</v>
      </c>
      <c r="AC260" s="13">
        <v>95.025210000000001</v>
      </c>
      <c r="AD260" s="13">
        <v>97.177819999999997</v>
      </c>
      <c r="AE260" s="34">
        <f t="shared" si="36"/>
        <v>96.101515000000006</v>
      </c>
      <c r="AF260" s="13">
        <v>45.113815299999999</v>
      </c>
      <c r="AG260" s="13">
        <v>47.792149999999999</v>
      </c>
      <c r="AH260" s="34">
        <f t="shared" si="37"/>
        <v>46.452982649999996</v>
      </c>
      <c r="AK260" s="27"/>
      <c r="AL260" s="27"/>
      <c r="AM260" s="27"/>
      <c r="AN260" s="27"/>
      <c r="AQ260" s="27"/>
      <c r="AR260" s="27"/>
      <c r="AS260" s="27"/>
      <c r="AT260" s="27"/>
      <c r="AW260" s="27"/>
      <c r="AX260" s="27"/>
      <c r="AY260" s="27"/>
      <c r="AZ260" s="27"/>
    </row>
    <row r="261" spans="25:52" x14ac:dyDescent="0.25">
      <c r="Y261" s="13">
        <v>50802</v>
      </c>
      <c r="Z261" s="13">
        <v>63.250500000000002</v>
      </c>
      <c r="AA261" s="13">
        <v>71.059240000000003</v>
      </c>
      <c r="AB261" s="34">
        <f t="shared" si="35"/>
        <v>67.154870000000003</v>
      </c>
      <c r="AC261" s="13">
        <v>97.090389999999999</v>
      </c>
      <c r="AD261" s="13">
        <v>99.716520000000003</v>
      </c>
      <c r="AE261" s="34">
        <f t="shared" si="36"/>
        <v>98.403455000000008</v>
      </c>
      <c r="AF261" s="13">
        <v>46.860385899999997</v>
      </c>
      <c r="AG261" s="13">
        <v>48.497203800000001</v>
      </c>
      <c r="AH261" s="34">
        <f t="shared" si="37"/>
        <v>47.678794850000003</v>
      </c>
      <c r="AK261" s="27"/>
      <c r="AL261" s="27"/>
      <c r="AM261" s="27"/>
      <c r="AN261" s="27"/>
      <c r="AQ261" s="27"/>
      <c r="AR261" s="27"/>
      <c r="AS261" s="27"/>
      <c r="AT261" s="27"/>
      <c r="AW261" s="27"/>
      <c r="AX261" s="27"/>
      <c r="AY261" s="27"/>
      <c r="AZ261" s="27"/>
    </row>
    <row r="262" spans="25:52" x14ac:dyDescent="0.25">
      <c r="Y262" s="13">
        <v>50830</v>
      </c>
      <c r="Z262" s="13">
        <v>56.199359999999999</v>
      </c>
      <c r="AA262" s="13">
        <v>60.19717</v>
      </c>
      <c r="AB262" s="34">
        <f t="shared" si="35"/>
        <v>58.198264999999999</v>
      </c>
      <c r="AC262" s="13">
        <v>90.124529999999993</v>
      </c>
      <c r="AD262" s="13">
        <v>92.373689999999996</v>
      </c>
      <c r="AE262" s="34">
        <f t="shared" si="36"/>
        <v>91.249110000000002</v>
      </c>
      <c r="AF262" s="13">
        <v>42.400509999999997</v>
      </c>
      <c r="AG262" s="13">
        <v>42.805042299999997</v>
      </c>
      <c r="AH262" s="34">
        <f t="shared" si="37"/>
        <v>42.602776149999997</v>
      </c>
      <c r="AK262" s="27"/>
      <c r="AL262" s="27"/>
      <c r="AM262" s="27"/>
      <c r="AN262" s="27"/>
      <c r="AQ262" s="27"/>
      <c r="AR262" s="27"/>
      <c r="AS262" s="27"/>
      <c r="AT262" s="27"/>
      <c r="AW262" s="27"/>
      <c r="AX262" s="27"/>
      <c r="AY262" s="27"/>
      <c r="AZ262" s="27"/>
    </row>
    <row r="263" spans="25:52" x14ac:dyDescent="0.25">
      <c r="Y263" s="13">
        <v>50861</v>
      </c>
      <c r="Z263" s="13">
        <v>59.731180000000002</v>
      </c>
      <c r="AA263" s="13">
        <v>61.90502</v>
      </c>
      <c r="AB263" s="34">
        <f t="shared" si="35"/>
        <v>60.818100000000001</v>
      </c>
      <c r="AC263" s="13">
        <v>86.908879999999996</v>
      </c>
      <c r="AD263" s="13">
        <v>88.599609999999998</v>
      </c>
      <c r="AE263" s="34">
        <f t="shared" si="36"/>
        <v>87.754244999999997</v>
      </c>
      <c r="AF263" s="13">
        <v>38.492170000000002</v>
      </c>
      <c r="AG263" s="13">
        <v>39.846885700000001</v>
      </c>
      <c r="AH263" s="34">
        <f t="shared" si="37"/>
        <v>39.169527850000001</v>
      </c>
      <c r="AK263" s="27"/>
      <c r="AL263" s="27"/>
      <c r="AM263" s="27"/>
      <c r="AN263" s="27"/>
      <c r="AQ263" s="27"/>
      <c r="AR263" s="27"/>
      <c r="AS263" s="27"/>
      <c r="AT263" s="27"/>
      <c r="AW263" s="27"/>
      <c r="AX263" s="27"/>
      <c r="AY263" s="27"/>
      <c r="AZ263" s="27"/>
    </row>
    <row r="264" spans="25:52" x14ac:dyDescent="0.25">
      <c r="Y264" s="13">
        <v>50891</v>
      </c>
      <c r="Z264" s="13">
        <v>62.55415</v>
      </c>
      <c r="AA264" s="13">
        <v>57.95046</v>
      </c>
      <c r="AB264" s="34">
        <f t="shared" si="35"/>
        <v>60.252305</v>
      </c>
      <c r="AC264" s="13">
        <v>85.296599999999998</v>
      </c>
      <c r="AD264" s="13">
        <v>84.149410000000003</v>
      </c>
      <c r="AE264" s="34">
        <f t="shared" si="36"/>
        <v>84.723005000000001</v>
      </c>
      <c r="AF264" s="13">
        <v>37.594448100000001</v>
      </c>
      <c r="AG264" s="13">
        <v>37.370190000000001</v>
      </c>
      <c r="AH264" s="34">
        <f t="shared" si="37"/>
        <v>37.482319050000001</v>
      </c>
      <c r="AK264" s="27"/>
      <c r="AL264" s="27"/>
      <c r="AM264" s="27"/>
      <c r="AN264" s="27"/>
      <c r="AQ264" s="27"/>
      <c r="AR264" s="27"/>
      <c r="AS264" s="27"/>
      <c r="AT264" s="27"/>
      <c r="AW264" s="27"/>
      <c r="AX264" s="27"/>
      <c r="AY264" s="27"/>
      <c r="AZ264" s="27"/>
    </row>
    <row r="265" spans="25:52" x14ac:dyDescent="0.25">
      <c r="Y265" s="13">
        <v>50922</v>
      </c>
      <c r="Z265" s="13">
        <v>80.581019999999995</v>
      </c>
      <c r="AA265" s="13">
        <v>75.107849999999999</v>
      </c>
      <c r="AB265" s="34">
        <f t="shared" ref="AB265:AB310" si="38">AVERAGE(Z265:AA265)</f>
        <v>77.844435000000004</v>
      </c>
      <c r="AC265" s="13">
        <v>95.014300000000006</v>
      </c>
      <c r="AD265" s="13">
        <v>95.255300000000005</v>
      </c>
      <c r="AE265" s="34">
        <f t="shared" ref="AE265:AE310" si="39">AVERAGE(AC265:AD265)</f>
        <v>95.134800000000013</v>
      </c>
      <c r="AF265" s="13">
        <v>41.4255</v>
      </c>
      <c r="AG265" s="13">
        <v>43.174472799999997</v>
      </c>
      <c r="AH265" s="34">
        <f t="shared" ref="AH265:AH310" si="40">AVERAGE(AF265:AG265)</f>
        <v>42.299986399999995</v>
      </c>
      <c r="AK265" s="27"/>
      <c r="AL265" s="27"/>
      <c r="AM265" s="27"/>
      <c r="AN265" s="27"/>
      <c r="AQ265" s="27"/>
      <c r="AR265" s="27"/>
      <c r="AS265" s="27"/>
      <c r="AT265" s="27"/>
      <c r="AW265" s="27"/>
      <c r="AX265" s="27"/>
      <c r="AY265" s="27"/>
      <c r="AZ265" s="27"/>
    </row>
    <row r="266" spans="25:52" x14ac:dyDescent="0.25">
      <c r="Y266" s="13">
        <v>50952</v>
      </c>
      <c r="Z266" s="13">
        <v>79.625540000000001</v>
      </c>
      <c r="AA266" s="13">
        <v>76.110209999999995</v>
      </c>
      <c r="AB266" s="34">
        <f t="shared" si="38"/>
        <v>77.867874999999998</v>
      </c>
      <c r="AC266" s="13">
        <v>101.242355</v>
      </c>
      <c r="AD266" s="13">
        <v>102.242752</v>
      </c>
      <c r="AE266" s="34">
        <f t="shared" si="39"/>
        <v>101.7425535</v>
      </c>
      <c r="AF266" s="13">
        <v>45.666294100000002</v>
      </c>
      <c r="AG266" s="13">
        <v>46.806939999999997</v>
      </c>
      <c r="AH266" s="34">
        <f t="shared" si="40"/>
        <v>46.23661705</v>
      </c>
      <c r="AK266" s="27"/>
      <c r="AL266" s="27"/>
      <c r="AM266" s="27"/>
      <c r="AN266" s="27"/>
      <c r="AQ266" s="27"/>
      <c r="AR266" s="27"/>
      <c r="AS266" s="27"/>
      <c r="AT266" s="27"/>
      <c r="AW266" s="27"/>
      <c r="AX266" s="27"/>
      <c r="AY266" s="27"/>
      <c r="AZ266" s="27"/>
    </row>
    <row r="267" spans="25:52" x14ac:dyDescent="0.25">
      <c r="Y267" s="13">
        <v>50983</v>
      </c>
      <c r="Z267" s="13">
        <v>87.419830000000005</v>
      </c>
      <c r="AA267" s="13">
        <v>92.42783</v>
      </c>
      <c r="AB267" s="34">
        <f t="shared" si="38"/>
        <v>89.923830000000009</v>
      </c>
      <c r="AC267" s="13">
        <v>105.20919000000001</v>
      </c>
      <c r="AD267" s="13">
        <v>107.426834</v>
      </c>
      <c r="AE267" s="34">
        <f t="shared" si="39"/>
        <v>106.31801200000001</v>
      </c>
      <c r="AF267" s="13">
        <v>47.458953899999997</v>
      </c>
      <c r="AG267" s="13">
        <v>50.795887</v>
      </c>
      <c r="AH267" s="34">
        <f t="shared" si="40"/>
        <v>49.127420450000002</v>
      </c>
      <c r="AK267" s="27"/>
      <c r="AL267" s="27"/>
      <c r="AM267" s="27"/>
      <c r="AN267" s="27"/>
      <c r="AQ267" s="27"/>
      <c r="AR267" s="27"/>
      <c r="AS267" s="27"/>
      <c r="AT267" s="27"/>
      <c r="AW267" s="27"/>
      <c r="AX267" s="27"/>
      <c r="AY267" s="27"/>
      <c r="AZ267" s="27"/>
    </row>
    <row r="268" spans="25:52" x14ac:dyDescent="0.25">
      <c r="Y268" s="13">
        <v>51014</v>
      </c>
      <c r="Z268" s="13">
        <v>79.523480000000006</v>
      </c>
      <c r="AA268" s="13">
        <v>86.616389999999996</v>
      </c>
      <c r="AB268" s="34">
        <f t="shared" si="38"/>
        <v>83.069935000000001</v>
      </c>
      <c r="AC268" s="13">
        <v>100.73073599999999</v>
      </c>
      <c r="AD268" s="13">
        <v>105.42456799999999</v>
      </c>
      <c r="AE268" s="34">
        <f t="shared" si="39"/>
        <v>103.077652</v>
      </c>
      <c r="AF268" s="13">
        <v>46.684199999999997</v>
      </c>
      <c r="AG268" s="13">
        <v>50.369953199999998</v>
      </c>
      <c r="AH268" s="34">
        <f t="shared" si="40"/>
        <v>48.527076600000001</v>
      </c>
      <c r="AK268" s="27"/>
      <c r="AL268" s="27"/>
      <c r="AM268" s="27"/>
      <c r="AN268" s="27"/>
      <c r="AQ268" s="27"/>
      <c r="AR268" s="27"/>
      <c r="AS268" s="27"/>
      <c r="AT268" s="27"/>
      <c r="AW268" s="27"/>
      <c r="AX268" s="27"/>
      <c r="AY268" s="27"/>
      <c r="AZ268" s="27"/>
    </row>
    <row r="269" spans="25:52" x14ac:dyDescent="0.25">
      <c r="Y269" s="13">
        <v>51044</v>
      </c>
      <c r="Z269" s="13">
        <v>73.698779999999999</v>
      </c>
      <c r="AA269" s="13">
        <v>83.073359999999994</v>
      </c>
      <c r="AB269" s="34">
        <f t="shared" si="38"/>
        <v>78.386069999999989</v>
      </c>
      <c r="AC269" s="13">
        <v>101.1176</v>
      </c>
      <c r="AD269" s="13">
        <v>108.03643</v>
      </c>
      <c r="AE269" s="34">
        <f t="shared" si="39"/>
        <v>104.57701499999999</v>
      </c>
      <c r="AF269" s="13">
        <v>48.012203200000002</v>
      </c>
      <c r="AG269" s="13">
        <v>52.750900000000001</v>
      </c>
      <c r="AH269" s="34">
        <f t="shared" si="40"/>
        <v>50.381551600000002</v>
      </c>
    </row>
    <row r="270" spans="25:52" x14ac:dyDescent="0.25">
      <c r="Y270" s="13">
        <v>51075</v>
      </c>
      <c r="Z270" s="13">
        <v>69.033199999999994</v>
      </c>
      <c r="AA270" s="13">
        <v>75.549199999999999</v>
      </c>
      <c r="AB270" s="34">
        <f t="shared" si="38"/>
        <v>72.291200000000003</v>
      </c>
      <c r="AC270" s="13">
        <v>94.342780000000005</v>
      </c>
      <c r="AD270" s="13">
        <v>97.920699999999997</v>
      </c>
      <c r="AE270" s="34">
        <f t="shared" si="39"/>
        <v>96.131740000000008</v>
      </c>
      <c r="AF270" s="13">
        <v>45.533949999999997</v>
      </c>
      <c r="AG270" s="13">
        <v>48.03031</v>
      </c>
      <c r="AH270" s="34">
        <f t="shared" si="40"/>
        <v>46.782129999999995</v>
      </c>
    </row>
    <row r="271" spans="25:52" x14ac:dyDescent="0.25">
      <c r="Y271" s="13">
        <v>51105</v>
      </c>
      <c r="Z271" s="13">
        <v>71.955190000000002</v>
      </c>
      <c r="AA271" s="13">
        <v>81.807259999999999</v>
      </c>
      <c r="AB271" s="34">
        <f t="shared" si="38"/>
        <v>76.881225000000001</v>
      </c>
      <c r="AC271" s="13">
        <v>95.944640000000007</v>
      </c>
      <c r="AD271" s="13">
        <v>97.582570000000004</v>
      </c>
      <c r="AE271" s="34">
        <f t="shared" si="39"/>
        <v>96.763605000000013</v>
      </c>
      <c r="AF271" s="13">
        <v>46.040206900000001</v>
      </c>
      <c r="AG271" s="13">
        <v>47.598537399999998</v>
      </c>
      <c r="AH271" s="34">
        <f t="shared" si="40"/>
        <v>46.81937215</v>
      </c>
    </row>
    <row r="272" spans="25:52" x14ac:dyDescent="0.25">
      <c r="Y272" s="13">
        <v>51136</v>
      </c>
      <c r="Z272" s="13">
        <v>64.634720000000002</v>
      </c>
      <c r="AA272" s="13">
        <v>76.579719999999995</v>
      </c>
      <c r="AB272" s="34">
        <f t="shared" si="38"/>
        <v>70.607219999999998</v>
      </c>
      <c r="AC272" s="13">
        <v>97.137280000000004</v>
      </c>
      <c r="AD272" s="13">
        <v>99.358450000000005</v>
      </c>
      <c r="AE272" s="34">
        <f t="shared" si="39"/>
        <v>98.247865000000004</v>
      </c>
      <c r="AF272" s="13">
        <v>46.984302499999998</v>
      </c>
      <c r="AG272" s="13">
        <v>48.901850000000003</v>
      </c>
      <c r="AH272" s="34">
        <f t="shared" si="40"/>
        <v>47.943076250000004</v>
      </c>
    </row>
    <row r="273" spans="25:34" x14ac:dyDescent="0.25">
      <c r="Y273" s="13">
        <v>51167</v>
      </c>
      <c r="Z273" s="13">
        <v>64.258139999999997</v>
      </c>
      <c r="AA273" s="13">
        <v>73.046559999999999</v>
      </c>
      <c r="AB273" s="34">
        <f t="shared" si="38"/>
        <v>68.652349999999998</v>
      </c>
      <c r="AC273" s="13">
        <v>99.965119999999999</v>
      </c>
      <c r="AD273" s="13">
        <v>101.701752</v>
      </c>
      <c r="AE273" s="34">
        <f t="shared" si="39"/>
        <v>100.83343600000001</v>
      </c>
      <c r="AF273" s="13">
        <v>48.518073999999999</v>
      </c>
      <c r="AG273" s="13">
        <v>49.481789999999997</v>
      </c>
      <c r="AH273" s="34">
        <f t="shared" si="40"/>
        <v>48.999932000000001</v>
      </c>
    </row>
    <row r="274" spans="25:34" x14ac:dyDescent="0.25">
      <c r="Y274" s="13">
        <v>51196</v>
      </c>
      <c r="Z274" s="13">
        <v>56.798450000000003</v>
      </c>
      <c r="AA274" s="13">
        <v>62.386020000000002</v>
      </c>
      <c r="AB274" s="34">
        <f t="shared" si="38"/>
        <v>59.592235000000002</v>
      </c>
      <c r="AC274" s="13">
        <v>92.906149999999997</v>
      </c>
      <c r="AD274" s="13">
        <v>94.663284300000001</v>
      </c>
      <c r="AE274" s="34">
        <f t="shared" si="39"/>
        <v>93.784717150000006</v>
      </c>
      <c r="AF274" s="13">
        <v>43.645412399999998</v>
      </c>
      <c r="AG274" s="13">
        <v>43.578144100000003</v>
      </c>
      <c r="AH274" s="34">
        <f t="shared" si="40"/>
        <v>43.61177825</v>
      </c>
    </row>
    <row r="275" spans="25:34" x14ac:dyDescent="0.25">
      <c r="Y275" s="13">
        <v>51227</v>
      </c>
      <c r="Z275" s="13">
        <v>63.767020000000002</v>
      </c>
      <c r="AA275" s="13">
        <v>65.733969999999999</v>
      </c>
      <c r="AB275" s="34">
        <f t="shared" si="38"/>
        <v>64.750495000000001</v>
      </c>
      <c r="AC275" s="13">
        <v>90.931160000000006</v>
      </c>
      <c r="AD275" s="13">
        <v>92.184470000000005</v>
      </c>
      <c r="AE275" s="34">
        <f t="shared" si="39"/>
        <v>91.557815000000005</v>
      </c>
      <c r="AF275" s="13">
        <v>40.612712899999998</v>
      </c>
      <c r="AG275" s="13">
        <v>42.05733</v>
      </c>
      <c r="AH275" s="34">
        <f t="shared" si="40"/>
        <v>41.335021449999999</v>
      </c>
    </row>
    <row r="276" spans="25:34" x14ac:dyDescent="0.25">
      <c r="Y276" s="13">
        <v>51257</v>
      </c>
      <c r="Z276" s="13">
        <v>65.938959999999994</v>
      </c>
      <c r="AA276" s="13">
        <v>61.25103</v>
      </c>
      <c r="AB276" s="34">
        <f t="shared" si="38"/>
        <v>63.594994999999997</v>
      </c>
      <c r="AC276" s="13">
        <v>89.371589999999998</v>
      </c>
      <c r="AD276" s="13">
        <v>88.301010000000005</v>
      </c>
      <c r="AE276" s="34">
        <f t="shared" si="39"/>
        <v>88.836299999999994</v>
      </c>
      <c r="AF276" s="13">
        <v>39.699123399999998</v>
      </c>
      <c r="AG276" s="13">
        <v>39.110405</v>
      </c>
      <c r="AH276" s="34">
        <f t="shared" si="40"/>
        <v>39.404764200000002</v>
      </c>
    </row>
    <row r="277" spans="25:34" x14ac:dyDescent="0.25">
      <c r="Y277" s="13">
        <v>51288</v>
      </c>
      <c r="Z277" s="13">
        <v>84.748729999999995</v>
      </c>
      <c r="AA277" s="13">
        <v>79.089640000000003</v>
      </c>
      <c r="AB277" s="34">
        <f t="shared" si="38"/>
        <v>81.919184999999999</v>
      </c>
      <c r="AC277" s="13">
        <v>99.770719999999997</v>
      </c>
      <c r="AD277" s="13">
        <v>100.298424</v>
      </c>
      <c r="AE277" s="34">
        <f t="shared" si="39"/>
        <v>100.034572</v>
      </c>
      <c r="AF277" s="13">
        <v>43.707084700000003</v>
      </c>
      <c r="AG277" s="13">
        <v>45.305669999999999</v>
      </c>
      <c r="AH277" s="34">
        <f t="shared" si="40"/>
        <v>44.506377350000001</v>
      </c>
    </row>
    <row r="278" spans="25:34" x14ac:dyDescent="0.25">
      <c r="Y278" s="13">
        <v>51318</v>
      </c>
      <c r="Z278" s="13">
        <v>83.127700000000004</v>
      </c>
      <c r="AA278" s="13">
        <v>79.688850000000002</v>
      </c>
      <c r="AB278" s="34">
        <f t="shared" si="38"/>
        <v>81.408275000000003</v>
      </c>
      <c r="AC278" s="13">
        <v>104.810715</v>
      </c>
      <c r="AD278" s="13">
        <v>106.037567</v>
      </c>
      <c r="AE278" s="34">
        <f t="shared" si="39"/>
        <v>105.42414099999999</v>
      </c>
      <c r="AF278" s="13">
        <v>47.561030000000002</v>
      </c>
      <c r="AG278" s="13">
        <v>49.163902299999997</v>
      </c>
      <c r="AH278" s="34">
        <f t="shared" si="40"/>
        <v>48.362466150000003</v>
      </c>
    </row>
    <row r="279" spans="25:34" x14ac:dyDescent="0.25">
      <c r="Y279" s="13">
        <v>51349</v>
      </c>
      <c r="Z279" s="13">
        <v>90.475430000000003</v>
      </c>
      <c r="AA279" s="13">
        <v>95.831239999999994</v>
      </c>
      <c r="AB279" s="34">
        <f t="shared" si="38"/>
        <v>93.153334999999998</v>
      </c>
      <c r="AC279" s="13">
        <v>108.5217</v>
      </c>
      <c r="AD279" s="13">
        <v>110.651161</v>
      </c>
      <c r="AE279" s="34">
        <f t="shared" si="39"/>
        <v>109.58643050000001</v>
      </c>
      <c r="AF279" s="13">
        <v>49.659812899999999</v>
      </c>
      <c r="AG279" s="13">
        <v>51.504035899999998</v>
      </c>
      <c r="AH279" s="34">
        <f t="shared" si="40"/>
        <v>50.581924399999998</v>
      </c>
    </row>
    <row r="280" spans="25:34" x14ac:dyDescent="0.25">
      <c r="Y280" s="13">
        <v>51380</v>
      </c>
      <c r="Z280" s="13">
        <v>80.091139999999996</v>
      </c>
      <c r="AA280" s="13">
        <v>88.058589999999995</v>
      </c>
      <c r="AB280" s="34">
        <f t="shared" si="38"/>
        <v>84.074864999999988</v>
      </c>
      <c r="AC280" s="13">
        <v>101.679</v>
      </c>
      <c r="AD280" s="13">
        <v>107.351128</v>
      </c>
      <c r="AE280" s="34">
        <f t="shared" si="39"/>
        <v>104.515064</v>
      </c>
      <c r="AF280" s="13">
        <v>46.613807700000002</v>
      </c>
      <c r="AG280" s="13">
        <v>49.758369999999999</v>
      </c>
      <c r="AH280" s="34">
        <f t="shared" si="40"/>
        <v>48.186088850000004</v>
      </c>
    </row>
    <row r="281" spans="25:34" x14ac:dyDescent="0.25">
      <c r="Y281" s="13">
        <v>51410</v>
      </c>
      <c r="Z281" s="13">
        <v>72.747799999999998</v>
      </c>
      <c r="AA281" s="13">
        <v>81.455600000000004</v>
      </c>
      <c r="AB281" s="34">
        <f t="shared" si="38"/>
        <v>77.101699999999994</v>
      </c>
      <c r="AC281" s="13">
        <v>99.827669999999998</v>
      </c>
      <c r="AD281" s="13">
        <v>106.41023300000001</v>
      </c>
      <c r="AE281" s="34">
        <f t="shared" si="39"/>
        <v>103.11895150000001</v>
      </c>
      <c r="AF281" s="13">
        <v>46.350501999999999</v>
      </c>
      <c r="AG281" s="13">
        <v>50.487609999999997</v>
      </c>
      <c r="AH281" s="34">
        <f t="shared" si="40"/>
        <v>48.419055999999998</v>
      </c>
    </row>
    <row r="282" spans="25:34" x14ac:dyDescent="0.25">
      <c r="Y282" s="13">
        <v>51441</v>
      </c>
      <c r="Z282" s="13">
        <v>71.722650000000002</v>
      </c>
      <c r="AA282" s="13">
        <v>78.043719999999993</v>
      </c>
      <c r="AB282" s="34">
        <f t="shared" si="38"/>
        <v>74.883184999999997</v>
      </c>
      <c r="AC282" s="13">
        <v>97.461585999999997</v>
      </c>
      <c r="AD282" s="13">
        <v>100.83710499999999</v>
      </c>
      <c r="AE282" s="34">
        <f t="shared" si="39"/>
        <v>99.149345499999995</v>
      </c>
      <c r="AF282" s="13">
        <v>46.837055200000002</v>
      </c>
      <c r="AG282" s="13">
        <v>48.532207499999998</v>
      </c>
      <c r="AH282" s="34">
        <f t="shared" si="40"/>
        <v>47.684631350000004</v>
      </c>
    </row>
    <row r="283" spans="25:34" x14ac:dyDescent="0.25">
      <c r="Y283" s="13">
        <v>51471</v>
      </c>
      <c r="Z283" s="13">
        <v>73.742869999999996</v>
      </c>
      <c r="AA283" s="13">
        <v>85.396510000000006</v>
      </c>
      <c r="AB283" s="34">
        <f t="shared" si="38"/>
        <v>79.569690000000008</v>
      </c>
      <c r="AC283" s="13">
        <v>98.022469999999998</v>
      </c>
      <c r="AD283" s="13">
        <v>99.519360000000006</v>
      </c>
      <c r="AE283" s="34">
        <f t="shared" si="39"/>
        <v>98.770915000000002</v>
      </c>
      <c r="AF283" s="13">
        <v>47.677549999999997</v>
      </c>
      <c r="AG283" s="13">
        <v>48.332965899999998</v>
      </c>
      <c r="AH283" s="34">
        <f t="shared" si="40"/>
        <v>48.005257950000001</v>
      </c>
    </row>
    <row r="284" spans="25:34" x14ac:dyDescent="0.25">
      <c r="Y284" s="13">
        <v>51502</v>
      </c>
      <c r="Z284" s="13">
        <v>66.574389999999994</v>
      </c>
      <c r="AA284" s="13">
        <v>79.606870000000001</v>
      </c>
      <c r="AB284" s="34">
        <f t="shared" si="38"/>
        <v>73.090630000000004</v>
      </c>
      <c r="AC284" s="13">
        <v>99.841774000000001</v>
      </c>
      <c r="AD284" s="13">
        <v>101.47442599999999</v>
      </c>
      <c r="AE284" s="34">
        <f t="shared" si="39"/>
        <v>100.65809999999999</v>
      </c>
      <c r="AF284" s="13">
        <v>48.877132400000001</v>
      </c>
      <c r="AG284" s="13">
        <v>50.510437000000003</v>
      </c>
      <c r="AH284" s="34">
        <f t="shared" si="40"/>
        <v>49.693784700000002</v>
      </c>
    </row>
    <row r="285" spans="25:34" x14ac:dyDescent="0.25">
      <c r="Y285" s="13">
        <v>51533</v>
      </c>
      <c r="Z285" s="13">
        <v>66.080259999999996</v>
      </c>
      <c r="AA285" s="13">
        <v>76.88973</v>
      </c>
      <c r="AB285" s="34">
        <f t="shared" si="38"/>
        <v>71.484994999999998</v>
      </c>
      <c r="AC285" s="13">
        <v>103.047119</v>
      </c>
      <c r="AD285" s="13">
        <v>105.109329</v>
      </c>
      <c r="AE285" s="34">
        <f t="shared" si="39"/>
        <v>104.07822400000001</v>
      </c>
      <c r="AF285" s="13">
        <v>49.902909999999999</v>
      </c>
      <c r="AG285" s="13">
        <v>51.295047799999999</v>
      </c>
      <c r="AH285" s="34">
        <f t="shared" si="40"/>
        <v>50.598978899999999</v>
      </c>
    </row>
    <row r="286" spans="25:34" x14ac:dyDescent="0.25">
      <c r="Y286" s="13">
        <v>51561</v>
      </c>
      <c r="Z286" s="13">
        <v>58.743079999999999</v>
      </c>
      <c r="AA286" s="13">
        <v>64.998909999999995</v>
      </c>
      <c r="AB286" s="34">
        <f t="shared" si="38"/>
        <v>61.870994999999994</v>
      </c>
      <c r="AC286" s="13">
        <v>96.066649999999996</v>
      </c>
      <c r="AD286" s="13">
        <v>97.832534800000005</v>
      </c>
      <c r="AE286" s="34">
        <f t="shared" si="39"/>
        <v>96.9495924</v>
      </c>
      <c r="AF286" s="13">
        <v>44.997615799999998</v>
      </c>
      <c r="AG286" s="13">
        <v>45.353439999999999</v>
      </c>
      <c r="AH286" s="34">
        <f t="shared" si="40"/>
        <v>45.175527899999999</v>
      </c>
    </row>
    <row r="287" spans="25:34" x14ac:dyDescent="0.25">
      <c r="Y287" s="13">
        <v>51592</v>
      </c>
      <c r="Z287" s="13">
        <v>67.011340000000004</v>
      </c>
      <c r="AA287" s="13">
        <v>70.455799999999996</v>
      </c>
      <c r="AB287" s="34">
        <f t="shared" si="38"/>
        <v>68.73357</v>
      </c>
      <c r="AC287" s="13">
        <v>93.869950000000003</v>
      </c>
      <c r="AD287" s="13">
        <v>94.590909999999994</v>
      </c>
      <c r="AE287" s="34">
        <f t="shared" si="39"/>
        <v>94.230429999999998</v>
      </c>
      <c r="AF287" s="13">
        <v>41.670265200000003</v>
      </c>
      <c r="AG287" s="13">
        <v>43.245919999999998</v>
      </c>
      <c r="AH287" s="34">
        <f t="shared" si="40"/>
        <v>42.458092600000001</v>
      </c>
    </row>
    <row r="288" spans="25:34" x14ac:dyDescent="0.25">
      <c r="Y288" s="13">
        <v>51622</v>
      </c>
      <c r="Z288" s="13">
        <v>67.088329999999999</v>
      </c>
      <c r="AA288" s="13">
        <v>62.834139999999998</v>
      </c>
      <c r="AB288" s="34">
        <f t="shared" si="38"/>
        <v>64.961235000000002</v>
      </c>
      <c r="AC288" s="13">
        <v>90.122573900000006</v>
      </c>
      <c r="AD288" s="13">
        <v>89.722269999999995</v>
      </c>
      <c r="AE288" s="34">
        <f t="shared" si="39"/>
        <v>89.92242195</v>
      </c>
      <c r="AF288" s="13">
        <v>39.936824799999997</v>
      </c>
      <c r="AG288" s="13">
        <v>39.891086600000001</v>
      </c>
      <c r="AH288" s="34">
        <f t="shared" si="40"/>
        <v>39.913955700000002</v>
      </c>
    </row>
    <row r="289" spans="25:34" x14ac:dyDescent="0.25">
      <c r="Y289" s="13">
        <v>51653</v>
      </c>
      <c r="Z289" s="13">
        <v>85.338579999999993</v>
      </c>
      <c r="AA289" s="13">
        <v>79.107990000000001</v>
      </c>
      <c r="AB289" s="34">
        <f t="shared" si="38"/>
        <v>82.223285000000004</v>
      </c>
      <c r="AC289" s="13">
        <v>99.745765700000007</v>
      </c>
      <c r="AD289" s="13">
        <v>98.365020000000001</v>
      </c>
      <c r="AE289" s="34">
        <f t="shared" si="39"/>
        <v>99.055392850000004</v>
      </c>
      <c r="AF289" s="13">
        <v>43.253189999999996</v>
      </c>
      <c r="AG289" s="13">
        <v>44.672435800000002</v>
      </c>
      <c r="AH289" s="34">
        <f t="shared" si="40"/>
        <v>43.962812900000003</v>
      </c>
    </row>
    <row r="290" spans="25:34" x14ac:dyDescent="0.25">
      <c r="Y290" s="13">
        <v>51683</v>
      </c>
      <c r="Z290" s="13">
        <v>85.835859999999997</v>
      </c>
      <c r="AA290" s="13">
        <v>82.484679999999997</v>
      </c>
      <c r="AB290" s="34">
        <f t="shared" si="38"/>
        <v>84.160269999999997</v>
      </c>
      <c r="AC290" s="13">
        <v>106.94014</v>
      </c>
      <c r="AD290" s="13">
        <v>108.56622299999999</v>
      </c>
      <c r="AE290" s="34">
        <f t="shared" si="39"/>
        <v>107.7531815</v>
      </c>
      <c r="AF290" s="13">
        <v>48.685000000000002</v>
      </c>
      <c r="AG290" s="13">
        <v>50.128540000000001</v>
      </c>
      <c r="AH290" s="34">
        <f t="shared" si="40"/>
        <v>49.406770000000002</v>
      </c>
    </row>
    <row r="291" spans="25:34" x14ac:dyDescent="0.25">
      <c r="Y291" s="13">
        <v>51714</v>
      </c>
      <c r="Z291" s="13">
        <v>93.017359999999996</v>
      </c>
      <c r="AA291" s="13">
        <v>99.475070000000002</v>
      </c>
      <c r="AB291" s="34">
        <f t="shared" si="38"/>
        <v>96.246215000000007</v>
      </c>
      <c r="AC291" s="13">
        <v>110.984711</v>
      </c>
      <c r="AD291" s="13">
        <v>114.89353199999999</v>
      </c>
      <c r="AE291" s="34">
        <f t="shared" si="39"/>
        <v>112.9391215</v>
      </c>
      <c r="AF291" s="13">
        <v>50.687280000000001</v>
      </c>
      <c r="AG291" s="13">
        <v>53.872920000000001</v>
      </c>
      <c r="AH291" s="34">
        <f t="shared" si="40"/>
        <v>52.280100000000004</v>
      </c>
    </row>
    <row r="292" spans="25:34" x14ac:dyDescent="0.25">
      <c r="Y292" s="13">
        <v>51745</v>
      </c>
      <c r="Z292" s="13">
        <v>85.417199999999994</v>
      </c>
      <c r="AA292" s="13">
        <v>94.653649999999999</v>
      </c>
      <c r="AB292" s="34">
        <f t="shared" si="38"/>
        <v>90.035425000000004</v>
      </c>
      <c r="AC292" s="13">
        <v>107.625916</v>
      </c>
      <c r="AD292" s="13">
        <v>113.991364</v>
      </c>
      <c r="AE292" s="34">
        <f t="shared" si="39"/>
        <v>110.80864</v>
      </c>
      <c r="AF292" s="13">
        <v>49.192329999999998</v>
      </c>
      <c r="AG292" s="13">
        <v>53.798103300000001</v>
      </c>
      <c r="AH292" s="34">
        <f t="shared" si="40"/>
        <v>51.495216650000003</v>
      </c>
    </row>
    <row r="293" spans="25:34" x14ac:dyDescent="0.25">
      <c r="Y293" s="13">
        <v>51775</v>
      </c>
      <c r="Z293" s="13">
        <v>74.615350000000007</v>
      </c>
      <c r="AA293" s="13">
        <v>83.172619999999995</v>
      </c>
      <c r="AB293" s="34">
        <f t="shared" si="38"/>
        <v>78.893985000000001</v>
      </c>
      <c r="AC293" s="13">
        <v>103.575356</v>
      </c>
      <c r="AD293" s="13">
        <v>108.82283</v>
      </c>
      <c r="AE293" s="34">
        <f t="shared" si="39"/>
        <v>106.199093</v>
      </c>
      <c r="AF293" s="13">
        <v>48.511554699999998</v>
      </c>
      <c r="AG293" s="13">
        <v>51.848835000000001</v>
      </c>
      <c r="AH293" s="34">
        <f t="shared" si="40"/>
        <v>50.180194849999999</v>
      </c>
    </row>
    <row r="294" spans="25:34" x14ac:dyDescent="0.25">
      <c r="Y294" s="13">
        <v>51806</v>
      </c>
      <c r="Z294" s="13">
        <v>72.103070000000002</v>
      </c>
      <c r="AA294" s="13">
        <v>76.768929999999997</v>
      </c>
      <c r="AB294" s="34">
        <f t="shared" si="38"/>
        <v>74.436000000000007</v>
      </c>
      <c r="AC294" s="13">
        <v>99.673569999999998</v>
      </c>
      <c r="AD294" s="13">
        <v>101.55476400000001</v>
      </c>
      <c r="AE294" s="34">
        <f t="shared" si="39"/>
        <v>100.61416700000001</v>
      </c>
      <c r="AF294" s="13">
        <v>47.6170349</v>
      </c>
      <c r="AG294" s="13">
        <v>48.680087999999998</v>
      </c>
      <c r="AH294" s="34">
        <f t="shared" si="40"/>
        <v>48.148561450000003</v>
      </c>
    </row>
    <row r="295" spans="25:34" x14ac:dyDescent="0.25">
      <c r="Y295" s="13">
        <v>51836</v>
      </c>
      <c r="Z295" s="13">
        <v>74.902979999999999</v>
      </c>
      <c r="AA295" s="13">
        <v>87.684039999999996</v>
      </c>
      <c r="AB295" s="34">
        <f t="shared" si="38"/>
        <v>81.293509999999998</v>
      </c>
      <c r="AC295" s="13">
        <v>100.569191</v>
      </c>
      <c r="AD295" s="13">
        <v>101.960365</v>
      </c>
      <c r="AE295" s="34">
        <f t="shared" si="39"/>
        <v>101.26477800000001</v>
      </c>
      <c r="AF295" s="13">
        <v>49.819194799999998</v>
      </c>
      <c r="AG295" s="13">
        <v>50.137462599999999</v>
      </c>
      <c r="AH295" s="34">
        <f t="shared" si="40"/>
        <v>49.978328699999999</v>
      </c>
    </row>
    <row r="296" spans="25:34" x14ac:dyDescent="0.25">
      <c r="Y296" s="13">
        <v>51867</v>
      </c>
      <c r="Z296" s="13">
        <v>67.402439999999999</v>
      </c>
      <c r="AA296" s="13">
        <v>78.716809999999995</v>
      </c>
      <c r="AB296" s="34">
        <f t="shared" si="38"/>
        <v>73.059624999999997</v>
      </c>
      <c r="AC296" s="13">
        <v>103.122162</v>
      </c>
      <c r="AD296" s="13">
        <v>104.05901299999999</v>
      </c>
      <c r="AE296" s="34">
        <f t="shared" si="39"/>
        <v>103.5905875</v>
      </c>
      <c r="AF296" s="13">
        <v>50.543842300000001</v>
      </c>
      <c r="AG296" s="13">
        <v>52.162770000000002</v>
      </c>
      <c r="AH296" s="34">
        <f t="shared" si="40"/>
        <v>51.353306150000002</v>
      </c>
    </row>
    <row r="297" spans="25:34" x14ac:dyDescent="0.25">
      <c r="Y297" s="13">
        <v>51898</v>
      </c>
      <c r="Z297" s="13">
        <v>67.089740000000006</v>
      </c>
      <c r="AA297" s="13">
        <v>76.050979999999996</v>
      </c>
      <c r="AB297" s="34">
        <f t="shared" si="38"/>
        <v>71.570359999999994</v>
      </c>
      <c r="AC297" s="13">
        <v>106.47062699999999</v>
      </c>
      <c r="AD297" s="13">
        <v>107.914146</v>
      </c>
      <c r="AE297" s="34">
        <f t="shared" si="39"/>
        <v>107.1923865</v>
      </c>
      <c r="AF297" s="13">
        <v>50.769737200000002</v>
      </c>
      <c r="AG297" s="13">
        <v>52.607612600000003</v>
      </c>
      <c r="AH297" s="34">
        <f t="shared" si="40"/>
        <v>51.688674900000002</v>
      </c>
    </row>
    <row r="298" spans="25:34" x14ac:dyDescent="0.25">
      <c r="Y298" s="13">
        <v>51926</v>
      </c>
      <c r="Z298" s="13">
        <v>59.587380000000003</v>
      </c>
      <c r="AA298" s="13">
        <v>64.220439999999996</v>
      </c>
      <c r="AB298" s="34">
        <f t="shared" si="38"/>
        <v>61.903909999999996</v>
      </c>
      <c r="AC298" s="13">
        <v>99.26</v>
      </c>
      <c r="AD298" s="13">
        <v>100.325142</v>
      </c>
      <c r="AE298" s="34">
        <f t="shared" si="39"/>
        <v>99.792571000000009</v>
      </c>
      <c r="AF298" s="13">
        <v>45.618540000000003</v>
      </c>
      <c r="AG298" s="13">
        <v>46.342296599999997</v>
      </c>
      <c r="AH298" s="34">
        <f t="shared" si="40"/>
        <v>45.980418299999997</v>
      </c>
    </row>
    <row r="299" spans="25:34" x14ac:dyDescent="0.25">
      <c r="Y299" s="13">
        <v>51957</v>
      </c>
      <c r="Z299" s="13">
        <v>65.703069999999997</v>
      </c>
      <c r="AA299" s="13">
        <v>68.206519999999998</v>
      </c>
      <c r="AB299" s="34">
        <f t="shared" si="38"/>
        <v>66.95479499999999</v>
      </c>
      <c r="AC299" s="13">
        <v>95.074700000000007</v>
      </c>
      <c r="AD299" s="13">
        <v>96.701819999999998</v>
      </c>
      <c r="AE299" s="34">
        <f t="shared" si="39"/>
        <v>95.888260000000002</v>
      </c>
      <c r="AF299" s="13">
        <v>41.797935500000001</v>
      </c>
      <c r="AG299" s="13">
        <v>43.93468</v>
      </c>
      <c r="AH299" s="34">
        <f t="shared" si="40"/>
        <v>42.866307750000004</v>
      </c>
    </row>
    <row r="300" spans="25:34" x14ac:dyDescent="0.25">
      <c r="Y300" s="13">
        <v>51987</v>
      </c>
      <c r="Z300" s="13">
        <v>70.585980000000006</v>
      </c>
      <c r="AA300" s="13">
        <v>66.135589999999993</v>
      </c>
      <c r="AB300" s="34">
        <f t="shared" si="38"/>
        <v>68.360784999999993</v>
      </c>
      <c r="AC300" s="13">
        <v>92.591399999999993</v>
      </c>
      <c r="AD300" s="13">
        <v>92.033799999999999</v>
      </c>
      <c r="AE300" s="34">
        <f t="shared" si="39"/>
        <v>92.312600000000003</v>
      </c>
      <c r="AF300" s="13">
        <v>40.403766599999997</v>
      </c>
      <c r="AG300" s="13">
        <v>40.794130000000003</v>
      </c>
      <c r="AH300" s="34">
        <f t="shared" si="40"/>
        <v>40.598948300000004</v>
      </c>
    </row>
    <row r="301" spans="25:34" x14ac:dyDescent="0.25">
      <c r="Y301" s="13">
        <v>52018</v>
      </c>
      <c r="Z301" s="13">
        <v>89.188289999999995</v>
      </c>
      <c r="AA301" s="13">
        <v>83.169569999999993</v>
      </c>
      <c r="AB301" s="34">
        <f t="shared" si="38"/>
        <v>86.178929999999994</v>
      </c>
      <c r="AC301" s="13">
        <v>104.418556</v>
      </c>
      <c r="AD301" s="13">
        <v>102.258453</v>
      </c>
      <c r="AE301" s="34">
        <f t="shared" si="39"/>
        <v>103.3385045</v>
      </c>
      <c r="AF301" s="13">
        <v>44.911589999999997</v>
      </c>
      <c r="AG301" s="13">
        <v>46.327297199999997</v>
      </c>
      <c r="AH301" s="34">
        <f t="shared" si="40"/>
        <v>45.619443599999997</v>
      </c>
    </row>
    <row r="302" spans="25:34" x14ac:dyDescent="0.25">
      <c r="Y302" s="13">
        <v>52048</v>
      </c>
      <c r="Z302" s="13">
        <v>87.431989999999999</v>
      </c>
      <c r="AA302" s="13">
        <v>84.895070000000004</v>
      </c>
      <c r="AB302" s="34">
        <f t="shared" si="38"/>
        <v>86.163530000000009</v>
      </c>
      <c r="AC302" s="13">
        <v>109.699989</v>
      </c>
      <c r="AD302" s="13">
        <v>110.834312</v>
      </c>
      <c r="AE302" s="34">
        <f t="shared" si="39"/>
        <v>110.2671505</v>
      </c>
      <c r="AF302" s="13">
        <v>50.08334</v>
      </c>
      <c r="AG302" s="13">
        <v>51.986170000000001</v>
      </c>
      <c r="AH302" s="34">
        <f t="shared" si="40"/>
        <v>51.034755000000004</v>
      </c>
    </row>
    <row r="303" spans="25:34" x14ac:dyDescent="0.25">
      <c r="Y303" s="13">
        <v>52079</v>
      </c>
      <c r="Z303" s="13">
        <v>93.490960000000001</v>
      </c>
      <c r="AA303" s="13">
        <v>99.136880000000005</v>
      </c>
      <c r="AB303" s="34">
        <f t="shared" si="38"/>
        <v>96.313919999999996</v>
      </c>
      <c r="AC303" s="13">
        <v>114.04946099999999</v>
      </c>
      <c r="AD303" s="13">
        <v>117.88073</v>
      </c>
      <c r="AE303" s="34">
        <f t="shared" si="39"/>
        <v>115.96509549999999</v>
      </c>
      <c r="AF303" s="13">
        <v>51.271366100000002</v>
      </c>
      <c r="AG303" s="13">
        <v>54.837993599999997</v>
      </c>
      <c r="AH303" s="34">
        <f t="shared" si="40"/>
        <v>53.054679849999999</v>
      </c>
    </row>
    <row r="304" spans="25:34" x14ac:dyDescent="0.25">
      <c r="Y304" s="13">
        <v>52110</v>
      </c>
      <c r="Z304" s="13">
        <v>86.202610000000007</v>
      </c>
      <c r="AA304" s="13">
        <v>92.835790000000003</v>
      </c>
      <c r="AB304" s="34">
        <f t="shared" si="38"/>
        <v>89.519200000000012</v>
      </c>
      <c r="AC304" s="13">
        <v>110.99339999999999</v>
      </c>
      <c r="AD304" s="13">
        <v>116.89793400000001</v>
      </c>
      <c r="AE304" s="34">
        <f t="shared" si="39"/>
        <v>113.945667</v>
      </c>
      <c r="AF304" s="13">
        <v>50.05406</v>
      </c>
      <c r="AG304" s="13">
        <v>55.307789999999997</v>
      </c>
      <c r="AH304" s="34">
        <f t="shared" si="40"/>
        <v>52.680925000000002</v>
      </c>
    </row>
    <row r="305" spans="25:34" x14ac:dyDescent="0.25">
      <c r="Y305" s="13">
        <v>52140</v>
      </c>
      <c r="Z305" s="13">
        <v>76.535960000000003</v>
      </c>
      <c r="AA305" s="13">
        <v>84.436850000000007</v>
      </c>
      <c r="AB305" s="34">
        <f t="shared" si="38"/>
        <v>80.486405000000005</v>
      </c>
      <c r="AC305" s="13">
        <v>110.830849</v>
      </c>
      <c r="AD305" s="13">
        <v>117.658737</v>
      </c>
      <c r="AE305" s="34">
        <f t="shared" si="39"/>
        <v>114.244793</v>
      </c>
      <c r="AF305" s="13">
        <v>50.508346600000003</v>
      </c>
      <c r="AG305" s="13">
        <v>55.887830000000001</v>
      </c>
      <c r="AH305" s="34">
        <f t="shared" si="40"/>
        <v>53.198088300000002</v>
      </c>
    </row>
    <row r="306" spans="25:34" x14ac:dyDescent="0.25">
      <c r="Y306" s="13">
        <v>52171</v>
      </c>
      <c r="Z306" s="13">
        <v>72.903149999999997</v>
      </c>
      <c r="AA306" s="13">
        <v>77.295469999999995</v>
      </c>
      <c r="AB306" s="34">
        <f t="shared" si="38"/>
        <v>75.099310000000003</v>
      </c>
      <c r="AC306" s="13">
        <v>103.89398199999999</v>
      </c>
      <c r="AD306" s="13">
        <v>105.17041</v>
      </c>
      <c r="AE306" s="34">
        <f t="shared" si="39"/>
        <v>104.532196</v>
      </c>
      <c r="AF306" s="13">
        <v>48.612613699999997</v>
      </c>
      <c r="AG306" s="13">
        <v>50.344769999999997</v>
      </c>
      <c r="AH306" s="34">
        <f t="shared" si="40"/>
        <v>49.478691849999997</v>
      </c>
    </row>
    <row r="307" spans="25:34" x14ac:dyDescent="0.25">
      <c r="Y307" s="13">
        <v>52201</v>
      </c>
      <c r="Z307" s="13">
        <v>75.866870000000006</v>
      </c>
      <c r="AA307" s="13">
        <v>85.816760000000002</v>
      </c>
      <c r="AB307" s="34">
        <f t="shared" si="38"/>
        <v>80.841814999999997</v>
      </c>
      <c r="AC307" s="13">
        <v>104.581383</v>
      </c>
      <c r="AD307" s="13">
        <v>105.1879</v>
      </c>
      <c r="AE307" s="34">
        <f t="shared" si="39"/>
        <v>104.8846415</v>
      </c>
      <c r="AF307" s="13">
        <v>51.07667</v>
      </c>
      <c r="AG307" s="13">
        <v>52.013626100000003</v>
      </c>
      <c r="AH307" s="34">
        <f t="shared" si="40"/>
        <v>51.545148050000002</v>
      </c>
    </row>
    <row r="308" spans="25:34" x14ac:dyDescent="0.25">
      <c r="Y308" s="13">
        <v>52232</v>
      </c>
      <c r="Z308" s="13">
        <v>68.952699999999993</v>
      </c>
      <c r="AA308" s="13">
        <v>80.527299999999997</v>
      </c>
      <c r="AB308" s="34">
        <f t="shared" si="38"/>
        <v>74.739999999999995</v>
      </c>
      <c r="AE308" s="34" t="e">
        <f t="shared" si="39"/>
        <v>#DIV/0!</v>
      </c>
      <c r="AH308" s="34" t="e">
        <f t="shared" si="40"/>
        <v>#DIV/0!</v>
      </c>
    </row>
    <row r="309" spans="25:34" x14ac:dyDescent="0.25">
      <c r="Y309" s="13">
        <v>52263</v>
      </c>
      <c r="Z309" s="13">
        <v>68.632810000000006</v>
      </c>
      <c r="AA309" s="13">
        <v>77.800160000000005</v>
      </c>
      <c r="AB309" s="34">
        <f t="shared" si="38"/>
        <v>73.216485000000006</v>
      </c>
      <c r="AE309" s="34" t="e">
        <f t="shared" si="39"/>
        <v>#DIV/0!</v>
      </c>
      <c r="AH309" s="34" t="e">
        <f t="shared" si="40"/>
        <v>#DIV/0!</v>
      </c>
    </row>
    <row r="310" spans="25:34" x14ac:dyDescent="0.25">
      <c r="Y310" s="13">
        <v>52291</v>
      </c>
      <c r="Z310" s="13">
        <v>60.957889999999999</v>
      </c>
      <c r="AA310" s="13">
        <v>65.697509999999994</v>
      </c>
      <c r="AB310" s="34">
        <f t="shared" si="38"/>
        <v>63.327699999999993</v>
      </c>
      <c r="AE310" s="34" t="e">
        <f t="shared" si="39"/>
        <v>#DIV/0!</v>
      </c>
      <c r="AH310" s="34" t="e">
        <f t="shared" si="40"/>
        <v>#DIV/0!</v>
      </c>
    </row>
  </sheetData>
  <mergeCells count="3">
    <mergeCell ref="B1:D1"/>
    <mergeCell ref="E1:G1"/>
    <mergeCell ref="H1:J1"/>
  </mergeCells>
  <pageMargins left="0.7" right="0.7" top="0.75" bottom="0.75" header="0.3" footer="0.3"/>
  <pageSetup orientation="portrait" r:id="rId1"/>
  <ignoredErrors>
    <ignoredError sqref="D8:D2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11"/>
  <sheetViews>
    <sheetView zoomScale="70" zoomScaleNormal="70" workbookViewId="0">
      <selection activeCell="O31" sqref="O31"/>
    </sheetView>
  </sheetViews>
  <sheetFormatPr defaultRowHeight="15" x14ac:dyDescent="0.25"/>
  <cols>
    <col min="1" max="4" width="9.140625" style="13"/>
    <col min="5" max="5" width="15.140625" style="13" customWidth="1"/>
    <col min="6" max="22" width="9.140625" style="13"/>
    <col min="23" max="23" width="2.85546875" style="13" customWidth="1"/>
    <col min="24" max="25" width="9.140625" style="13"/>
    <col min="26" max="26" width="10.7109375" style="13" customWidth="1"/>
    <col min="27" max="34" width="9.140625" style="13"/>
    <col min="35" max="35" width="2.85546875" style="13" customWidth="1"/>
    <col min="36" max="40" width="9.140625" style="13"/>
    <col min="41" max="41" width="2.85546875" style="13" customWidth="1"/>
    <col min="42" max="46" width="9.140625" style="13"/>
    <col min="47" max="47" width="2.85546875" style="13" customWidth="1"/>
    <col min="48" max="52" width="9.140625" style="13"/>
    <col min="53" max="53" width="2.85546875" style="13" customWidth="1"/>
    <col min="54" max="16384" width="9.140625" style="13"/>
  </cols>
  <sheetData>
    <row r="1" spans="1:53" ht="28.5" customHeight="1" x14ac:dyDescent="0.25">
      <c r="B1" s="43"/>
      <c r="C1" s="43"/>
      <c r="D1" s="43"/>
      <c r="E1" s="44" t="s">
        <v>28</v>
      </c>
      <c r="F1" s="44"/>
      <c r="G1" s="44"/>
      <c r="H1" s="44" t="s">
        <v>29</v>
      </c>
      <c r="I1" s="44"/>
      <c r="J1" s="44"/>
      <c r="W1" s="15"/>
      <c r="AI1" s="15"/>
      <c r="AO1" s="15"/>
      <c r="AU1" s="15"/>
      <c r="BA1" s="15"/>
    </row>
    <row r="2" spans="1:53" x14ac:dyDescent="0.25">
      <c r="B2" s="13" t="s">
        <v>2</v>
      </c>
      <c r="C2" s="13" t="s">
        <v>3</v>
      </c>
      <c r="D2" s="16" t="s">
        <v>4</v>
      </c>
      <c r="E2" s="13" t="s">
        <v>2</v>
      </c>
      <c r="F2" s="13" t="s">
        <v>3</v>
      </c>
      <c r="G2" s="16" t="s">
        <v>4</v>
      </c>
      <c r="H2" s="13" t="s">
        <v>2</v>
      </c>
      <c r="I2" s="13" t="s">
        <v>3</v>
      </c>
      <c r="J2" s="13" t="s">
        <v>4</v>
      </c>
      <c r="W2" s="15"/>
      <c r="Z2" s="13" t="s">
        <v>23</v>
      </c>
      <c r="AA2" s="13" t="s">
        <v>23</v>
      </c>
      <c r="AC2" s="13" t="s">
        <v>19</v>
      </c>
      <c r="AD2" s="13" t="s">
        <v>19</v>
      </c>
      <c r="AF2" s="13" t="s">
        <v>20</v>
      </c>
      <c r="AG2" s="13" t="s">
        <v>20</v>
      </c>
      <c r="AI2" s="15"/>
      <c r="AK2" s="13" t="s">
        <v>23</v>
      </c>
      <c r="AL2" s="13" t="s">
        <v>23</v>
      </c>
      <c r="AM2" s="13" t="s">
        <v>23</v>
      </c>
      <c r="AN2" s="13" t="s">
        <v>23</v>
      </c>
      <c r="AO2" s="15"/>
      <c r="AQ2" s="13" t="s">
        <v>19</v>
      </c>
      <c r="AR2" s="13" t="s">
        <v>19</v>
      </c>
      <c r="AS2" s="13" t="s">
        <v>19</v>
      </c>
      <c r="AT2" s="13" t="s">
        <v>19</v>
      </c>
      <c r="AU2" s="15"/>
      <c r="AW2" s="13" t="s">
        <v>19</v>
      </c>
      <c r="AX2" s="13" t="s">
        <v>19</v>
      </c>
      <c r="AY2" s="13" t="s">
        <v>19</v>
      </c>
      <c r="AZ2" s="13" t="s">
        <v>19</v>
      </c>
      <c r="BA2" s="15"/>
    </row>
    <row r="3" spans="1:53" ht="26.25" x14ac:dyDescent="0.25">
      <c r="B3" s="17" t="s">
        <v>15</v>
      </c>
      <c r="C3" s="18" t="str">
        <f>B3</f>
        <v>Dec 2017 OFPC</v>
      </c>
      <c r="D3" s="19" t="str">
        <f>B3</f>
        <v>Dec 2017 OFPC</v>
      </c>
      <c r="E3" s="17" t="s">
        <v>21</v>
      </c>
      <c r="F3" s="18" t="str">
        <f>E3</f>
        <v>High</v>
      </c>
      <c r="G3" s="19" t="str">
        <f>E3</f>
        <v>High</v>
      </c>
      <c r="H3" s="17" t="s">
        <v>22</v>
      </c>
      <c r="I3" s="18" t="str">
        <f>H3</f>
        <v>Low</v>
      </c>
      <c r="J3" s="19" t="str">
        <f>H3</f>
        <v>Low</v>
      </c>
      <c r="W3" s="15"/>
      <c r="Z3" s="13" t="s">
        <v>5</v>
      </c>
      <c r="AA3" s="13" t="s">
        <v>27</v>
      </c>
      <c r="AB3" s="13" t="s">
        <v>25</v>
      </c>
      <c r="AC3" s="13" t="s">
        <v>5</v>
      </c>
      <c r="AD3" s="13" t="s">
        <v>27</v>
      </c>
      <c r="AE3" s="13" t="s">
        <v>25</v>
      </c>
      <c r="AF3" s="13" t="s">
        <v>5</v>
      </c>
      <c r="AG3" s="13" t="s">
        <v>27</v>
      </c>
      <c r="AH3" s="13" t="s">
        <v>25</v>
      </c>
      <c r="AI3" s="15"/>
      <c r="AK3" s="13" t="s">
        <v>7</v>
      </c>
      <c r="AL3" s="13" t="s">
        <v>11</v>
      </c>
      <c r="AM3" s="13" t="s">
        <v>8</v>
      </c>
      <c r="AN3" s="13" t="s">
        <v>10</v>
      </c>
      <c r="AO3" s="15"/>
      <c r="AQ3" s="13" t="s">
        <v>7</v>
      </c>
      <c r="AR3" s="13" t="s">
        <v>11</v>
      </c>
      <c r="AS3" s="13" t="s">
        <v>8</v>
      </c>
      <c r="AT3" s="13" t="s">
        <v>10</v>
      </c>
      <c r="AU3" s="15"/>
      <c r="AW3" s="13" t="s">
        <v>7</v>
      </c>
      <c r="AX3" s="13" t="s">
        <v>11</v>
      </c>
      <c r="AY3" s="13" t="s">
        <v>8</v>
      </c>
      <c r="AZ3" s="13" t="s">
        <v>10</v>
      </c>
      <c r="BA3" s="15"/>
    </row>
    <row r="4" spans="1:53" x14ac:dyDescent="0.25">
      <c r="B4" s="20" t="s">
        <v>16</v>
      </c>
      <c r="C4" s="21" t="str">
        <f>B4</f>
        <v>2017 IRP Update</v>
      </c>
      <c r="D4" s="22" t="str">
        <f>B4</f>
        <v>2017 IRP Update</v>
      </c>
      <c r="E4" s="20" t="s">
        <v>16</v>
      </c>
      <c r="F4" s="21" t="str">
        <f>E4</f>
        <v>2017 IRP Update</v>
      </c>
      <c r="G4" s="22" t="str">
        <f>E4</f>
        <v>2017 IRP Update</v>
      </c>
      <c r="H4" s="20" t="s">
        <v>16</v>
      </c>
      <c r="I4" s="21" t="str">
        <f>H4</f>
        <v>2017 IRP Update</v>
      </c>
      <c r="J4" s="22" t="str">
        <f>H4</f>
        <v>2017 IRP Update</v>
      </c>
      <c r="W4" s="15"/>
      <c r="AI4" s="15"/>
      <c r="AO4" s="15"/>
      <c r="AU4" s="15"/>
      <c r="BA4" s="15"/>
    </row>
    <row r="5" spans="1:53" x14ac:dyDescent="0.25">
      <c r="B5" s="20" t="s">
        <v>0</v>
      </c>
      <c r="C5" s="21" t="s">
        <v>0</v>
      </c>
      <c r="D5" s="22" t="s">
        <v>0</v>
      </c>
      <c r="E5" s="20" t="s">
        <v>0</v>
      </c>
      <c r="F5" s="21" t="s">
        <v>0</v>
      </c>
      <c r="G5" s="22" t="s">
        <v>0</v>
      </c>
      <c r="H5" s="20" t="s">
        <v>0</v>
      </c>
      <c r="I5" s="21" t="s">
        <v>0</v>
      </c>
      <c r="J5" s="22" t="s">
        <v>0</v>
      </c>
      <c r="W5" s="15"/>
      <c r="AI5" s="15"/>
      <c r="AO5" s="15"/>
      <c r="AU5" s="15"/>
      <c r="BA5" s="15"/>
    </row>
    <row r="6" spans="1:53" x14ac:dyDescent="0.25">
      <c r="B6" s="20" t="s">
        <v>18</v>
      </c>
      <c r="C6" s="21" t="str">
        <f>B6</f>
        <v>LLH</v>
      </c>
      <c r="D6" s="22" t="str">
        <f>B6</f>
        <v>LLH</v>
      </c>
      <c r="E6" s="20" t="s">
        <v>18</v>
      </c>
      <c r="F6" s="21" t="str">
        <f>E6</f>
        <v>LLH</v>
      </c>
      <c r="G6" s="22" t="str">
        <f>E6</f>
        <v>LLH</v>
      </c>
      <c r="H6" s="20" t="s">
        <v>18</v>
      </c>
      <c r="I6" s="21" t="str">
        <f>H6</f>
        <v>LLH</v>
      </c>
      <c r="J6" s="22" t="str">
        <f>H6</f>
        <v>LLH</v>
      </c>
      <c r="W6" s="15"/>
      <c r="Y6" s="13" t="s">
        <v>13</v>
      </c>
      <c r="AI6" s="15"/>
      <c r="AO6" s="15"/>
      <c r="AU6" s="15"/>
      <c r="BA6" s="15"/>
    </row>
    <row r="7" spans="1:53" ht="67.5" customHeight="1" x14ac:dyDescent="0.25">
      <c r="A7" s="13" t="s">
        <v>1</v>
      </c>
      <c r="B7" s="23" t="str">
        <f t="shared" ref="B7:J7" si="0">B4&amp;" ("&amp;B3&amp;")"</f>
        <v>2017 IRP Update (Dec 2017 OFPC)</v>
      </c>
      <c r="C7" s="24" t="str">
        <f t="shared" si="0"/>
        <v>2017 IRP Update (Dec 2017 OFPC)</v>
      </c>
      <c r="D7" s="25" t="str">
        <f t="shared" si="0"/>
        <v>2017 IRP Update (Dec 2017 OFPC)</v>
      </c>
      <c r="E7" s="23" t="str">
        <f t="shared" si="0"/>
        <v>2017 IRP Update (High)</v>
      </c>
      <c r="F7" s="24" t="str">
        <f t="shared" si="0"/>
        <v>2017 IRP Update (High)</v>
      </c>
      <c r="G7" s="25" t="str">
        <f t="shared" si="0"/>
        <v>2017 IRP Update (High)</v>
      </c>
      <c r="H7" s="23" t="str">
        <f t="shared" si="0"/>
        <v>2017 IRP Update (Low)</v>
      </c>
      <c r="I7" s="24" t="str">
        <f t="shared" si="0"/>
        <v>2017 IRP Update (Low)</v>
      </c>
      <c r="J7" s="25" t="str">
        <f t="shared" si="0"/>
        <v>2017 IRP Update (Low)</v>
      </c>
      <c r="W7" s="15"/>
      <c r="Y7" s="26"/>
      <c r="AI7" s="15"/>
      <c r="AK7" s="27"/>
      <c r="AM7" s="27"/>
      <c r="AO7" s="15"/>
      <c r="AQ7" s="27"/>
      <c r="AS7" s="27"/>
      <c r="AU7" s="15"/>
      <c r="AW7" s="27"/>
      <c r="AY7" s="27"/>
      <c r="BA7" s="15"/>
    </row>
    <row r="8" spans="1:53" x14ac:dyDescent="0.25">
      <c r="A8" s="13">
        <v>2018</v>
      </c>
      <c r="B8" s="28">
        <v>22.846754989604985</v>
      </c>
      <c r="C8" s="14">
        <v>17.502786304573803</v>
      </c>
      <c r="D8" s="29">
        <f t="shared" ref="D8:D27" si="1">AVERAGE(B8:C8)</f>
        <v>20.174770647089396</v>
      </c>
      <c r="E8" s="30">
        <v>31.604716949999997</v>
      </c>
      <c r="F8" s="30">
        <v>27.593653841666665</v>
      </c>
      <c r="G8" s="29">
        <f t="shared" ref="G8:G27" si="2">AVERAGE(E8:F8)</f>
        <v>29.599185395833331</v>
      </c>
      <c r="H8" s="31">
        <v>22.831107500000002</v>
      </c>
      <c r="I8" s="32">
        <v>17.099422616666669</v>
      </c>
      <c r="J8" s="29">
        <f t="shared" ref="J8:J27" si="3">AVERAGE(H8:I8)</f>
        <v>19.965265058333337</v>
      </c>
      <c r="W8" s="33"/>
      <c r="X8" s="13">
        <f t="shared" ref="X8:X71" si="4">YEAR(Y8)</f>
        <v>2018</v>
      </c>
      <c r="Y8" s="26">
        <v>43101</v>
      </c>
      <c r="Z8" s="13">
        <v>23.905529999999999</v>
      </c>
      <c r="AA8" s="13">
        <v>24.83662</v>
      </c>
      <c r="AB8" s="34">
        <f>AVERAGE(Z8:AA8)</f>
        <v>24.371074999999998</v>
      </c>
      <c r="AC8" s="13">
        <v>34.376686100000001</v>
      </c>
      <c r="AD8" s="13">
        <v>30.468399999999999</v>
      </c>
      <c r="AE8" s="34">
        <f>AVERAGE(AC8:AD8)</f>
        <v>32.422543050000002</v>
      </c>
      <c r="AF8" s="13">
        <v>23.905529999999999</v>
      </c>
      <c r="AG8" s="13">
        <v>23.46285</v>
      </c>
      <c r="AH8" s="34">
        <f>AVERAGE(AF8:AG8)</f>
        <v>23.684190000000001</v>
      </c>
      <c r="AI8" s="33"/>
      <c r="AJ8" s="13">
        <v>2018</v>
      </c>
      <c r="AK8" s="27">
        <f>AVERAGEIF($X$7:$X$257,AJ8,$Z$7:$Z$257)</f>
        <v>22.831107500000002</v>
      </c>
      <c r="AL8" s="35">
        <f>AK8/B8</f>
        <v>0.99931511106885407</v>
      </c>
      <c r="AM8" s="27">
        <f>AVERAGEIF($X$7:$X$257,$AP8,$AA$7:$AA$257)</f>
        <v>17.447437750000002</v>
      </c>
      <c r="AN8" s="35">
        <f>AM8/C8</f>
        <v>0.99683772894151501</v>
      </c>
      <c r="AO8" s="33"/>
      <c r="AP8" s="13">
        <v>2018</v>
      </c>
      <c r="AQ8" s="27">
        <f t="shared" ref="AQ8:AQ25" si="5">AVERAGEIF($X$7:$X$257,AP8,$AC$7:$AC$257)</f>
        <v>31.604716949999997</v>
      </c>
      <c r="AR8" s="35">
        <f>AQ8/E8</f>
        <v>1</v>
      </c>
      <c r="AS8" s="27">
        <f>AVERAGEIF($X$7:$X$257,$AP8,$AD$7:$AD$257)</f>
        <v>27.593653841666665</v>
      </c>
      <c r="AT8" s="35">
        <f>AS8/F8</f>
        <v>1</v>
      </c>
      <c r="AU8" s="33"/>
      <c r="AV8" s="13">
        <v>2018</v>
      </c>
      <c r="AW8" s="27">
        <f>AVERAGEIF($X$7:$X$257,AV8,$AF$7:$AF$257)</f>
        <v>22.831107500000002</v>
      </c>
      <c r="AX8" s="35">
        <f>AW8/H8</f>
        <v>1</v>
      </c>
      <c r="AY8" s="27">
        <f>AVERAGEIF($X$7:$X$257,$AP8,$AG$7:$AG$257)</f>
        <v>17.099422616666669</v>
      </c>
      <c r="AZ8" s="35">
        <f>AY8/I8</f>
        <v>1</v>
      </c>
      <c r="BA8" s="33"/>
    </row>
    <row r="9" spans="1:53" x14ac:dyDescent="0.25">
      <c r="A9" s="13">
        <v>2019</v>
      </c>
      <c r="B9" s="28">
        <v>24.235131756756761</v>
      </c>
      <c r="C9" s="14">
        <v>18.74367133575884</v>
      </c>
      <c r="D9" s="29">
        <f t="shared" si="1"/>
        <v>21.489401546257803</v>
      </c>
      <c r="E9" s="30">
        <v>34.883164149999999</v>
      </c>
      <c r="F9" s="30">
        <v>30.797221091666668</v>
      </c>
      <c r="G9" s="29">
        <f t="shared" si="2"/>
        <v>32.840192620833335</v>
      </c>
      <c r="H9" s="31">
        <v>23.971536166666663</v>
      </c>
      <c r="I9" s="32">
        <v>17.981321008333335</v>
      </c>
      <c r="J9" s="29">
        <f t="shared" si="3"/>
        <v>20.976428587499999</v>
      </c>
      <c r="W9" s="33"/>
      <c r="X9" s="13">
        <f t="shared" si="4"/>
        <v>2018</v>
      </c>
      <c r="Y9" s="26">
        <v>43132</v>
      </c>
      <c r="Z9" s="13">
        <v>22.5335</v>
      </c>
      <c r="AA9" s="13">
        <v>20.816669999999998</v>
      </c>
      <c r="AB9" s="34">
        <f t="shared" ref="AB9:AB72" si="6">AVERAGE(Z9:AA9)</f>
        <v>21.675084999999999</v>
      </c>
      <c r="AC9" s="13">
        <v>34.879519999999999</v>
      </c>
      <c r="AD9" s="13">
        <v>31.238440000000001</v>
      </c>
      <c r="AE9" s="34">
        <f t="shared" ref="AE9:AE72" si="7">AVERAGE(AC9:AD9)</f>
        <v>33.058979999999998</v>
      </c>
      <c r="AF9" s="13">
        <v>22.5335</v>
      </c>
      <c r="AG9" s="13">
        <v>20.816669999999998</v>
      </c>
      <c r="AH9" s="34">
        <f t="shared" ref="AH9:AH72" si="8">AVERAGE(AF9:AG9)</f>
        <v>21.675084999999999</v>
      </c>
      <c r="AI9" s="33"/>
      <c r="AJ9" s="13">
        <f>AJ8+1</f>
        <v>2019</v>
      </c>
      <c r="AK9" s="27">
        <f t="shared" ref="AK9:AK25" si="9">AVERAGEIF($X$7:$X$257,AJ9,$Z$7:$Z$257)</f>
        <v>24.214654166666662</v>
      </c>
      <c r="AL9" s="35">
        <f t="shared" ref="AL9:AL25" si="10">AK9/B9</f>
        <v>0.99915504523368681</v>
      </c>
      <c r="AM9" s="27">
        <f t="shared" ref="AM9:AM25" si="11">AVERAGEIF($X$7:$X$257,$AP9,$AA$7:$AA$257)</f>
        <v>18.710862500000001</v>
      </c>
      <c r="AN9" s="35">
        <f t="shared" ref="AN9:AN25" si="12">AM9/C9</f>
        <v>0.99824960461741308</v>
      </c>
      <c r="AO9" s="33"/>
      <c r="AP9" s="13">
        <f>AP8+1</f>
        <v>2019</v>
      </c>
      <c r="AQ9" s="27">
        <f t="shared" si="5"/>
        <v>34.883164149999999</v>
      </c>
      <c r="AR9" s="35">
        <f t="shared" ref="AR9:AR25" si="13">AQ9/E9</f>
        <v>1</v>
      </c>
      <c r="AS9" s="27">
        <f t="shared" ref="AS9:AS25" si="14">AVERAGEIF($X$7:$X$257,$AP9,$AD$7:$AD$257)</f>
        <v>30.797221091666668</v>
      </c>
      <c r="AT9" s="35">
        <f t="shared" ref="AT9:AT25" si="15">AS9/F9</f>
        <v>1</v>
      </c>
      <c r="AU9" s="33"/>
      <c r="AV9" s="13">
        <f>AV8+1</f>
        <v>2019</v>
      </c>
      <c r="AW9" s="27">
        <f t="shared" ref="AW9:AW25" si="16">AVERAGEIF($X$7:$X$257,AV9,$AF$7:$AF$257)</f>
        <v>23.971536166666663</v>
      </c>
      <c r="AX9" s="35">
        <f t="shared" ref="AX9:AX25" si="17">AW9/H9</f>
        <v>1</v>
      </c>
      <c r="AY9" s="27">
        <f t="shared" ref="AY9:AY25" si="18">AVERAGEIF($X$7:$X$257,$AP9,$AG$7:$AG$257)</f>
        <v>17.981321008333335</v>
      </c>
      <c r="AZ9" s="35">
        <f t="shared" ref="AZ9:AZ25" si="19">AY9/I9</f>
        <v>1</v>
      </c>
      <c r="BA9" s="33"/>
    </row>
    <row r="10" spans="1:53" x14ac:dyDescent="0.25">
      <c r="A10" s="13">
        <v>2020</v>
      </c>
      <c r="B10" s="28">
        <v>26.424821939834025</v>
      </c>
      <c r="C10" s="14">
        <v>20.97892463692946</v>
      </c>
      <c r="D10" s="29">
        <f t="shared" si="1"/>
        <v>23.701873288381741</v>
      </c>
      <c r="E10" s="30">
        <v>35.605699441666665</v>
      </c>
      <c r="F10" s="30">
        <v>30.73000948333333</v>
      </c>
      <c r="G10" s="29">
        <f t="shared" si="2"/>
        <v>33.167854462499996</v>
      </c>
      <c r="H10" s="31">
        <v>25.170240674999999</v>
      </c>
      <c r="I10" s="32">
        <v>18.877310566666669</v>
      </c>
      <c r="J10" s="29">
        <f t="shared" si="3"/>
        <v>22.023775620833334</v>
      </c>
      <c r="W10" s="33"/>
      <c r="X10" s="13">
        <f t="shared" si="4"/>
        <v>2018</v>
      </c>
      <c r="Y10" s="26">
        <v>43160</v>
      </c>
      <c r="Z10" s="13">
        <v>20.40503</v>
      </c>
      <c r="AA10" s="13">
        <v>15.09873</v>
      </c>
      <c r="AB10" s="34">
        <f t="shared" si="6"/>
        <v>17.75188</v>
      </c>
      <c r="AC10" s="13">
        <v>31.4793339</v>
      </c>
      <c r="AD10" s="13">
        <v>27.9475765</v>
      </c>
      <c r="AE10" s="34">
        <f t="shared" si="7"/>
        <v>29.713455199999999</v>
      </c>
      <c r="AF10" s="13">
        <v>20.40503</v>
      </c>
      <c r="AG10" s="13">
        <v>15.09873</v>
      </c>
      <c r="AH10" s="34">
        <f t="shared" si="8"/>
        <v>17.75188</v>
      </c>
      <c r="AI10" s="33"/>
      <c r="AJ10" s="13">
        <f t="shared" ref="AJ10:AJ25" si="20">AJ9+1</f>
        <v>2020</v>
      </c>
      <c r="AK10" s="27">
        <f t="shared" si="9"/>
        <v>26.409000000000006</v>
      </c>
      <c r="AL10" s="35">
        <f t="shared" si="10"/>
        <v>0.99940124705967581</v>
      </c>
      <c r="AM10" s="27">
        <f t="shared" si="11"/>
        <v>20.948037499999998</v>
      </c>
      <c r="AN10" s="35">
        <f t="shared" si="12"/>
        <v>0.99852770637847232</v>
      </c>
      <c r="AO10" s="33"/>
      <c r="AP10" s="13">
        <f t="shared" ref="AP10:AP25" si="21">AP9+1</f>
        <v>2020</v>
      </c>
      <c r="AQ10" s="27">
        <f t="shared" si="5"/>
        <v>35.605699441666665</v>
      </c>
      <c r="AR10" s="35">
        <f t="shared" si="13"/>
        <v>1</v>
      </c>
      <c r="AS10" s="27">
        <f t="shared" si="14"/>
        <v>30.73000948333333</v>
      </c>
      <c r="AT10" s="35">
        <f t="shared" si="15"/>
        <v>1</v>
      </c>
      <c r="AU10" s="33"/>
      <c r="AV10" s="13">
        <f t="shared" ref="AV10:AV25" si="22">AV9+1</f>
        <v>2020</v>
      </c>
      <c r="AW10" s="27">
        <f t="shared" si="16"/>
        <v>25.170240674999999</v>
      </c>
      <c r="AX10" s="35">
        <f t="shared" si="17"/>
        <v>1</v>
      </c>
      <c r="AY10" s="27">
        <f t="shared" si="18"/>
        <v>18.877310566666669</v>
      </c>
      <c r="AZ10" s="35">
        <f t="shared" si="19"/>
        <v>1</v>
      </c>
      <c r="BA10" s="33"/>
    </row>
    <row r="11" spans="1:53" x14ac:dyDescent="0.25">
      <c r="A11" s="13">
        <v>2021</v>
      </c>
      <c r="B11" s="28">
        <v>28.243946023908528</v>
      </c>
      <c r="C11" s="14">
        <v>22.710822245322241</v>
      </c>
      <c r="D11" s="29">
        <f t="shared" si="1"/>
        <v>25.477384134615384</v>
      </c>
      <c r="E11" s="30">
        <v>36.112467391666677</v>
      </c>
      <c r="F11" s="30">
        <v>31.035286108333334</v>
      </c>
      <c r="G11" s="29">
        <f t="shared" si="2"/>
        <v>33.573876750000004</v>
      </c>
      <c r="H11" s="31">
        <v>25.407211383333333</v>
      </c>
      <c r="I11" s="32">
        <v>19.085579333333335</v>
      </c>
      <c r="J11" s="29">
        <f t="shared" si="3"/>
        <v>22.246395358333334</v>
      </c>
      <c r="W11" s="33"/>
      <c r="X11" s="13">
        <f t="shared" si="4"/>
        <v>2018</v>
      </c>
      <c r="Y11" s="26">
        <v>43191</v>
      </c>
      <c r="Z11" s="13">
        <v>19.822430000000001</v>
      </c>
      <c r="AA11" s="13">
        <v>11.2537</v>
      </c>
      <c r="AB11" s="34">
        <f t="shared" si="6"/>
        <v>15.538065</v>
      </c>
      <c r="AC11" s="13">
        <v>29.669881799999999</v>
      </c>
      <c r="AD11" s="13">
        <v>26.151882199999999</v>
      </c>
      <c r="AE11" s="34">
        <f t="shared" si="7"/>
        <v>27.910882000000001</v>
      </c>
      <c r="AF11" s="13">
        <v>19.822430000000001</v>
      </c>
      <c r="AG11" s="13">
        <v>11.2537</v>
      </c>
      <c r="AH11" s="34">
        <f t="shared" si="8"/>
        <v>15.538065</v>
      </c>
      <c r="AI11" s="33"/>
      <c r="AJ11" s="13">
        <f t="shared" si="20"/>
        <v>2021</v>
      </c>
      <c r="AK11" s="27">
        <f t="shared" si="9"/>
        <v>28.205866666666665</v>
      </c>
      <c r="AL11" s="35">
        <f t="shared" si="10"/>
        <v>0.99865176922482335</v>
      </c>
      <c r="AM11" s="27">
        <f t="shared" si="11"/>
        <v>22.669187500000003</v>
      </c>
      <c r="AN11" s="35">
        <f t="shared" si="12"/>
        <v>0.9981667442564387</v>
      </c>
      <c r="AO11" s="33"/>
      <c r="AP11" s="13">
        <f t="shared" si="21"/>
        <v>2021</v>
      </c>
      <c r="AQ11" s="27">
        <f t="shared" si="5"/>
        <v>36.112467391666677</v>
      </c>
      <c r="AR11" s="35">
        <f t="shared" si="13"/>
        <v>1</v>
      </c>
      <c r="AS11" s="27">
        <f t="shared" si="14"/>
        <v>31.035286108333334</v>
      </c>
      <c r="AT11" s="35">
        <f t="shared" si="15"/>
        <v>1</v>
      </c>
      <c r="AU11" s="33"/>
      <c r="AV11" s="13">
        <f t="shared" si="22"/>
        <v>2021</v>
      </c>
      <c r="AW11" s="27">
        <f t="shared" si="16"/>
        <v>25.407211383333333</v>
      </c>
      <c r="AX11" s="35">
        <f t="shared" si="17"/>
        <v>1</v>
      </c>
      <c r="AY11" s="27">
        <f t="shared" si="18"/>
        <v>19.085579333333335</v>
      </c>
      <c r="AZ11" s="35">
        <f t="shared" si="19"/>
        <v>1</v>
      </c>
      <c r="BA11" s="33"/>
    </row>
    <row r="12" spans="1:53" x14ac:dyDescent="0.25">
      <c r="A12" s="13">
        <v>2022</v>
      </c>
      <c r="B12" s="28">
        <v>29.615979106029105</v>
      </c>
      <c r="C12" s="14">
        <v>24.334147453222457</v>
      </c>
      <c r="D12" s="29">
        <f t="shared" si="1"/>
        <v>26.975063279625779</v>
      </c>
      <c r="E12" s="30">
        <v>38.240992824999999</v>
      </c>
      <c r="F12" s="30">
        <v>32.921366425000002</v>
      </c>
      <c r="G12" s="29">
        <f t="shared" si="2"/>
        <v>35.581179625000004</v>
      </c>
      <c r="H12" s="31">
        <v>26.018006225000004</v>
      </c>
      <c r="I12" s="32">
        <v>19.297427433333329</v>
      </c>
      <c r="J12" s="29">
        <f t="shared" si="3"/>
        <v>22.657716829166667</v>
      </c>
      <c r="W12" s="33"/>
      <c r="X12" s="13">
        <f t="shared" si="4"/>
        <v>2018</v>
      </c>
      <c r="Y12" s="26">
        <v>43221</v>
      </c>
      <c r="Z12" s="13">
        <v>19.0504</v>
      </c>
      <c r="AA12" s="13">
        <v>5.8083999999999998</v>
      </c>
      <c r="AB12" s="34">
        <f t="shared" si="6"/>
        <v>12.429399999999999</v>
      </c>
      <c r="AC12" s="13">
        <v>28.347446399999999</v>
      </c>
      <c r="AD12" s="13">
        <v>21.435712800000001</v>
      </c>
      <c r="AE12" s="34">
        <f t="shared" si="7"/>
        <v>24.8915796</v>
      </c>
      <c r="AF12" s="13">
        <v>19.0504</v>
      </c>
      <c r="AG12" s="13">
        <v>5.8083999999999998</v>
      </c>
      <c r="AH12" s="34">
        <f t="shared" si="8"/>
        <v>12.429399999999999</v>
      </c>
      <c r="AI12" s="33"/>
      <c r="AJ12" s="13">
        <f t="shared" si="20"/>
        <v>2022</v>
      </c>
      <c r="AK12" s="27">
        <f t="shared" si="9"/>
        <v>29.594591666666663</v>
      </c>
      <c r="AL12" s="35">
        <f t="shared" si="10"/>
        <v>0.99927784121923258</v>
      </c>
      <c r="AM12" s="27">
        <f t="shared" si="11"/>
        <v>24.325816666666668</v>
      </c>
      <c r="AN12" s="35">
        <f t="shared" si="12"/>
        <v>0.99965765036265175</v>
      </c>
      <c r="AO12" s="33"/>
      <c r="AP12" s="13">
        <f t="shared" si="21"/>
        <v>2022</v>
      </c>
      <c r="AQ12" s="27">
        <f t="shared" si="5"/>
        <v>38.240992824999999</v>
      </c>
      <c r="AR12" s="35">
        <f t="shared" si="13"/>
        <v>1</v>
      </c>
      <c r="AS12" s="27">
        <f t="shared" si="14"/>
        <v>32.921366425000002</v>
      </c>
      <c r="AT12" s="35">
        <f t="shared" si="15"/>
        <v>1</v>
      </c>
      <c r="AU12" s="33"/>
      <c r="AV12" s="13">
        <f t="shared" si="22"/>
        <v>2022</v>
      </c>
      <c r="AW12" s="27">
        <f t="shared" si="16"/>
        <v>26.018006225000004</v>
      </c>
      <c r="AX12" s="35">
        <f t="shared" si="17"/>
        <v>1</v>
      </c>
      <c r="AY12" s="27">
        <f t="shared" si="18"/>
        <v>19.297427433333329</v>
      </c>
      <c r="AZ12" s="35">
        <f t="shared" si="19"/>
        <v>1</v>
      </c>
      <c r="BA12" s="33"/>
    </row>
    <row r="13" spans="1:53" x14ac:dyDescent="0.25">
      <c r="A13" s="13">
        <v>2023</v>
      </c>
      <c r="B13" s="28">
        <v>30.67474896480331</v>
      </c>
      <c r="C13" s="14">
        <v>25.038086180124228</v>
      </c>
      <c r="D13" s="29">
        <f t="shared" si="1"/>
        <v>27.856417572463769</v>
      </c>
      <c r="E13" s="30">
        <v>41.299354566666672</v>
      </c>
      <c r="F13" s="30">
        <v>35.788204300000004</v>
      </c>
      <c r="G13" s="29">
        <f t="shared" si="2"/>
        <v>38.543779433333341</v>
      </c>
      <c r="H13" s="31">
        <v>27.997622800000002</v>
      </c>
      <c r="I13" s="32">
        <v>20.580808233333332</v>
      </c>
      <c r="J13" s="29">
        <f t="shared" si="3"/>
        <v>24.289215516666665</v>
      </c>
      <c r="W13" s="33"/>
      <c r="X13" s="13">
        <f t="shared" si="4"/>
        <v>2018</v>
      </c>
      <c r="Y13" s="26">
        <v>43252</v>
      </c>
      <c r="Z13" s="13">
        <v>23.5596</v>
      </c>
      <c r="AA13" s="13">
        <v>6.2261329999999999</v>
      </c>
      <c r="AB13" s="34">
        <f t="shared" si="6"/>
        <v>14.8928665</v>
      </c>
      <c r="AC13" s="13">
        <v>28.660080000000001</v>
      </c>
      <c r="AD13" s="13">
        <v>23.382082</v>
      </c>
      <c r="AE13" s="34">
        <f t="shared" si="7"/>
        <v>26.021081000000002</v>
      </c>
      <c r="AF13" s="13">
        <v>23.5596</v>
      </c>
      <c r="AG13" s="13">
        <v>6.2261329999999999</v>
      </c>
      <c r="AH13" s="34">
        <f t="shared" si="8"/>
        <v>14.8928665</v>
      </c>
      <c r="AI13" s="33"/>
      <c r="AJ13" s="13">
        <f t="shared" si="20"/>
        <v>2023</v>
      </c>
      <c r="AK13" s="27">
        <f t="shared" si="9"/>
        <v>30.625</v>
      </c>
      <c r="AL13" s="35">
        <f t="shared" si="10"/>
        <v>0.9983781785839424</v>
      </c>
      <c r="AM13" s="27">
        <f t="shared" si="11"/>
        <v>24.987499999999997</v>
      </c>
      <c r="AN13" s="35">
        <f t="shared" si="12"/>
        <v>0.99797963072096196</v>
      </c>
      <c r="AO13" s="33"/>
      <c r="AP13" s="13">
        <f t="shared" si="21"/>
        <v>2023</v>
      </c>
      <c r="AQ13" s="27">
        <f t="shared" si="5"/>
        <v>41.299354566666672</v>
      </c>
      <c r="AR13" s="35">
        <f t="shared" si="13"/>
        <v>1</v>
      </c>
      <c r="AS13" s="27">
        <f t="shared" si="14"/>
        <v>35.788204300000004</v>
      </c>
      <c r="AT13" s="35">
        <f t="shared" si="15"/>
        <v>1</v>
      </c>
      <c r="AU13" s="33"/>
      <c r="AV13" s="13">
        <f t="shared" si="22"/>
        <v>2023</v>
      </c>
      <c r="AW13" s="27">
        <f t="shared" si="16"/>
        <v>27.997622800000002</v>
      </c>
      <c r="AX13" s="35">
        <f t="shared" si="17"/>
        <v>1</v>
      </c>
      <c r="AY13" s="27">
        <f t="shared" si="18"/>
        <v>20.580808233333332</v>
      </c>
      <c r="AZ13" s="35">
        <f t="shared" si="19"/>
        <v>1</v>
      </c>
      <c r="BA13" s="33"/>
    </row>
    <row r="14" spans="1:53" x14ac:dyDescent="0.25">
      <c r="A14" s="13">
        <v>2024</v>
      </c>
      <c r="B14" s="28">
        <v>34.840673418049789</v>
      </c>
      <c r="C14" s="14">
        <v>28.545056716804975</v>
      </c>
      <c r="D14" s="29">
        <f t="shared" si="1"/>
        <v>31.692865067427384</v>
      </c>
      <c r="E14" s="30">
        <v>44.109929924999996</v>
      </c>
      <c r="F14" s="30">
        <v>38.337343683333337</v>
      </c>
      <c r="G14" s="29">
        <f t="shared" si="2"/>
        <v>41.223636804166667</v>
      </c>
      <c r="H14" s="31">
        <v>28.90287068333333</v>
      </c>
      <c r="I14" s="32">
        <v>22.095634141666665</v>
      </c>
      <c r="J14" s="29">
        <f t="shared" si="3"/>
        <v>25.499252412499999</v>
      </c>
      <c r="W14" s="33"/>
      <c r="X14" s="13">
        <f t="shared" si="4"/>
        <v>2018</v>
      </c>
      <c r="Y14" s="26">
        <v>43282</v>
      </c>
      <c r="Z14" s="13">
        <v>25.110029999999998</v>
      </c>
      <c r="AA14" s="13">
        <v>16.812830000000002</v>
      </c>
      <c r="AB14" s="34">
        <f t="shared" si="6"/>
        <v>20.96143</v>
      </c>
      <c r="AC14" s="13">
        <v>30.944063199999999</v>
      </c>
      <c r="AD14" s="13">
        <v>27.403108599999999</v>
      </c>
      <c r="AE14" s="34">
        <f t="shared" si="7"/>
        <v>29.173585899999999</v>
      </c>
      <c r="AF14" s="13">
        <v>25.110029999999998</v>
      </c>
      <c r="AG14" s="13">
        <v>16.812830000000002</v>
      </c>
      <c r="AH14" s="34">
        <f t="shared" si="8"/>
        <v>20.96143</v>
      </c>
      <c r="AI14" s="33"/>
      <c r="AJ14" s="13">
        <f t="shared" si="20"/>
        <v>2024</v>
      </c>
      <c r="AK14" s="27">
        <f t="shared" si="9"/>
        <v>34.838473333333333</v>
      </c>
      <c r="AL14" s="35">
        <f t="shared" si="10"/>
        <v>0.99993685297956048</v>
      </c>
      <c r="AM14" s="27">
        <f t="shared" si="11"/>
        <v>28.530266666666662</v>
      </c>
      <c r="AN14" s="35">
        <f t="shared" si="12"/>
        <v>0.99948187000344602</v>
      </c>
      <c r="AO14" s="33"/>
      <c r="AP14" s="13">
        <f t="shared" si="21"/>
        <v>2024</v>
      </c>
      <c r="AQ14" s="27">
        <f t="shared" si="5"/>
        <v>44.985194499999999</v>
      </c>
      <c r="AR14" s="35">
        <f t="shared" si="13"/>
        <v>1.0198428013032035</v>
      </c>
      <c r="AS14" s="27">
        <f t="shared" si="14"/>
        <v>39.379084591666661</v>
      </c>
      <c r="AT14" s="35">
        <f t="shared" si="15"/>
        <v>1.0271730070016878</v>
      </c>
      <c r="AU14" s="33"/>
      <c r="AV14" s="13">
        <f t="shared" si="22"/>
        <v>2024</v>
      </c>
      <c r="AW14" s="27">
        <f t="shared" si="16"/>
        <v>28.90287068333333</v>
      </c>
      <c r="AX14" s="35">
        <f t="shared" si="17"/>
        <v>1</v>
      </c>
      <c r="AY14" s="27">
        <f t="shared" si="18"/>
        <v>22.095634141666665</v>
      </c>
      <c r="AZ14" s="35">
        <f t="shared" si="19"/>
        <v>1</v>
      </c>
      <c r="BA14" s="33"/>
    </row>
    <row r="15" spans="1:53" x14ac:dyDescent="0.25">
      <c r="A15" s="13">
        <v>2025</v>
      </c>
      <c r="B15" s="28">
        <v>39.223646023908522</v>
      </c>
      <c r="C15" s="14">
        <v>32.155993243243238</v>
      </c>
      <c r="D15" s="29">
        <f t="shared" si="1"/>
        <v>35.68981963357588</v>
      </c>
      <c r="E15" s="30">
        <v>46.920505283333334</v>
      </c>
      <c r="F15" s="30">
        <v>40.886483066666671</v>
      </c>
      <c r="G15" s="29">
        <f t="shared" si="2"/>
        <v>43.903494175000006</v>
      </c>
      <c r="H15" s="31">
        <v>30.506924899999991</v>
      </c>
      <c r="I15" s="32">
        <v>23.544191258333331</v>
      </c>
      <c r="J15" s="29">
        <f t="shared" si="3"/>
        <v>27.025558079166661</v>
      </c>
      <c r="W15" s="33"/>
      <c r="X15" s="13">
        <f t="shared" si="4"/>
        <v>2018</v>
      </c>
      <c r="Y15" s="26">
        <v>43313</v>
      </c>
      <c r="Z15" s="13">
        <v>25.05397</v>
      </c>
      <c r="AA15" s="13">
        <v>22.234030000000001</v>
      </c>
      <c r="AB15" s="34">
        <f t="shared" si="6"/>
        <v>23.643999999999998</v>
      </c>
      <c r="AC15" s="13">
        <v>31.8781</v>
      </c>
      <c r="AD15" s="13">
        <v>28.2698784</v>
      </c>
      <c r="AE15" s="34">
        <f t="shared" si="7"/>
        <v>30.0739892</v>
      </c>
      <c r="AF15" s="13">
        <v>25.05397</v>
      </c>
      <c r="AG15" s="13">
        <v>21.410589999999999</v>
      </c>
      <c r="AH15" s="34">
        <f t="shared" si="8"/>
        <v>23.232279999999999</v>
      </c>
      <c r="AI15" s="33"/>
      <c r="AJ15" s="13">
        <f t="shared" si="20"/>
        <v>2025</v>
      </c>
      <c r="AK15" s="27">
        <f t="shared" si="9"/>
        <v>39.220780833333336</v>
      </c>
      <c r="AL15" s="35">
        <f t="shared" si="10"/>
        <v>0.99992695246705421</v>
      </c>
      <c r="AM15" s="27">
        <f t="shared" si="11"/>
        <v>32.18537833333334</v>
      </c>
      <c r="AN15" s="35">
        <f t="shared" si="12"/>
        <v>1.0009138293402358</v>
      </c>
      <c r="AO15" s="33"/>
      <c r="AP15" s="13">
        <f t="shared" si="21"/>
        <v>2025</v>
      </c>
      <c r="AQ15" s="27">
        <f t="shared" si="5"/>
        <v>46.877041658333333</v>
      </c>
      <c r="AR15" s="35">
        <f t="shared" si="13"/>
        <v>0.99907367525695767</v>
      </c>
      <c r="AS15" s="27">
        <f t="shared" si="14"/>
        <v>40.873513591666672</v>
      </c>
      <c r="AT15" s="35">
        <f t="shared" si="15"/>
        <v>0.99968279308888341</v>
      </c>
      <c r="AU15" s="33"/>
      <c r="AV15" s="13">
        <f t="shared" si="22"/>
        <v>2025</v>
      </c>
      <c r="AW15" s="27">
        <f t="shared" si="16"/>
        <v>30.506924899999991</v>
      </c>
      <c r="AX15" s="35">
        <f t="shared" si="17"/>
        <v>1</v>
      </c>
      <c r="AY15" s="27">
        <f t="shared" si="18"/>
        <v>23.544191258333331</v>
      </c>
      <c r="AZ15" s="35">
        <f t="shared" si="19"/>
        <v>1</v>
      </c>
      <c r="BA15" s="33"/>
    </row>
    <row r="16" spans="1:53" x14ac:dyDescent="0.25">
      <c r="A16" s="13">
        <v>2026</v>
      </c>
      <c r="B16" s="28">
        <v>40.990313591476088</v>
      </c>
      <c r="C16" s="14">
        <v>33.166418737006239</v>
      </c>
      <c r="D16" s="29">
        <f t="shared" si="1"/>
        <v>37.07836616424116</v>
      </c>
      <c r="E16" s="30">
        <v>50.470263075000013</v>
      </c>
      <c r="F16" s="30">
        <v>43.352242450000006</v>
      </c>
      <c r="G16" s="29">
        <f t="shared" si="2"/>
        <v>46.911252762500013</v>
      </c>
      <c r="H16" s="31">
        <v>32.59540724166667</v>
      </c>
      <c r="I16" s="32">
        <v>24.705724675000003</v>
      </c>
      <c r="J16" s="29">
        <f t="shared" si="3"/>
        <v>28.650565958333338</v>
      </c>
      <c r="W16" s="33"/>
      <c r="X16" s="13">
        <f t="shared" si="4"/>
        <v>2018</v>
      </c>
      <c r="Y16" s="26">
        <v>43344</v>
      </c>
      <c r="Z16" s="13">
        <v>23.216999999999999</v>
      </c>
      <c r="AA16" s="13">
        <v>21.03417</v>
      </c>
      <c r="AB16" s="34">
        <f t="shared" si="6"/>
        <v>22.125585000000001</v>
      </c>
      <c r="AC16" s="13">
        <v>31.823913600000001</v>
      </c>
      <c r="AD16" s="13">
        <v>28.956764199999999</v>
      </c>
      <c r="AE16" s="34">
        <f t="shared" si="7"/>
        <v>30.3903389</v>
      </c>
      <c r="AF16" s="13">
        <v>23.216999999999999</v>
      </c>
      <c r="AG16" s="13">
        <v>21.03417</v>
      </c>
      <c r="AH16" s="34">
        <f t="shared" si="8"/>
        <v>22.125585000000001</v>
      </c>
      <c r="AI16" s="33"/>
      <c r="AJ16" s="13">
        <f t="shared" si="20"/>
        <v>2026</v>
      </c>
      <c r="AK16" s="27">
        <f t="shared" si="9"/>
        <v>41.010665833333334</v>
      </c>
      <c r="AL16" s="35">
        <f t="shared" si="10"/>
        <v>1.000496513446081</v>
      </c>
      <c r="AM16" s="27">
        <f t="shared" si="11"/>
        <v>33.207099999999997</v>
      </c>
      <c r="AN16" s="35">
        <f t="shared" si="12"/>
        <v>1.0012265799125417</v>
      </c>
      <c r="AO16" s="33"/>
      <c r="AP16" s="13">
        <f t="shared" si="21"/>
        <v>2026</v>
      </c>
      <c r="AQ16" s="27">
        <f t="shared" si="5"/>
        <v>49.074227850000007</v>
      </c>
      <c r="AR16" s="35">
        <f t="shared" si="13"/>
        <v>0.97233945020406443</v>
      </c>
      <c r="AS16" s="27">
        <f t="shared" si="14"/>
        <v>41.824573566666672</v>
      </c>
      <c r="AT16" s="35">
        <f t="shared" si="15"/>
        <v>0.96476147952218938</v>
      </c>
      <c r="AU16" s="33"/>
      <c r="AV16" s="13">
        <f t="shared" si="22"/>
        <v>2026</v>
      </c>
      <c r="AW16" s="27">
        <f t="shared" si="16"/>
        <v>32.59540724166667</v>
      </c>
      <c r="AX16" s="35">
        <f t="shared" si="17"/>
        <v>1</v>
      </c>
      <c r="AY16" s="27">
        <f t="shared" si="18"/>
        <v>24.705724675000003</v>
      </c>
      <c r="AZ16" s="35">
        <f t="shared" si="19"/>
        <v>1</v>
      </c>
      <c r="BA16" s="33"/>
    </row>
    <row r="17" spans="1:53" x14ac:dyDescent="0.25">
      <c r="A17" s="13">
        <v>2027</v>
      </c>
      <c r="B17" s="28">
        <v>40.456958679833683</v>
      </c>
      <c r="C17" s="14">
        <v>36.614519308731815</v>
      </c>
      <c r="D17" s="29">
        <f t="shared" si="1"/>
        <v>38.535738994282752</v>
      </c>
      <c r="E17" s="30">
        <v>52.079486533333345</v>
      </c>
      <c r="F17" s="30">
        <v>48.02847994166666</v>
      </c>
      <c r="G17" s="29">
        <f t="shared" si="2"/>
        <v>50.053983237500006</v>
      </c>
      <c r="H17" s="31">
        <v>30.807988183333336</v>
      </c>
      <c r="I17" s="32">
        <v>26.922275708333331</v>
      </c>
      <c r="J17" s="29">
        <f t="shared" si="3"/>
        <v>28.865131945833333</v>
      </c>
      <c r="W17" s="33"/>
      <c r="X17" s="13">
        <f t="shared" si="4"/>
        <v>2018</v>
      </c>
      <c r="Y17" s="26">
        <v>43374</v>
      </c>
      <c r="Z17" s="13">
        <v>24.267099999999999</v>
      </c>
      <c r="AA17" s="13">
        <v>19.98517</v>
      </c>
      <c r="AB17" s="34">
        <f t="shared" si="6"/>
        <v>22.126134999999998</v>
      </c>
      <c r="AC17" s="13">
        <v>31.184215500000001</v>
      </c>
      <c r="AD17" s="13">
        <v>27.649986299999998</v>
      </c>
      <c r="AE17" s="34">
        <f t="shared" si="7"/>
        <v>29.417100900000001</v>
      </c>
      <c r="AF17" s="13">
        <v>24.267099999999999</v>
      </c>
      <c r="AG17" s="13">
        <v>19.98517</v>
      </c>
      <c r="AH17" s="34">
        <f t="shared" si="8"/>
        <v>22.126134999999998</v>
      </c>
      <c r="AI17" s="33"/>
      <c r="AJ17" s="13">
        <f t="shared" si="20"/>
        <v>2027</v>
      </c>
      <c r="AK17" s="27">
        <f t="shared" si="9"/>
        <v>40.440694166666674</v>
      </c>
      <c r="AL17" s="35">
        <f t="shared" si="10"/>
        <v>0.99959797983591103</v>
      </c>
      <c r="AM17" s="27">
        <f t="shared" si="11"/>
        <v>36.611998333333332</v>
      </c>
      <c r="AN17" s="35">
        <f t="shared" si="12"/>
        <v>0.99993114820442608</v>
      </c>
      <c r="AO17" s="33"/>
      <c r="AP17" s="13">
        <f t="shared" si="21"/>
        <v>2027</v>
      </c>
      <c r="AQ17" s="27">
        <f t="shared" si="5"/>
        <v>48.662407475000002</v>
      </c>
      <c r="AR17" s="35">
        <f t="shared" si="13"/>
        <v>0.93438723601573437</v>
      </c>
      <c r="AS17" s="27">
        <f t="shared" si="14"/>
        <v>45.069811566666665</v>
      </c>
      <c r="AT17" s="35">
        <f t="shared" si="15"/>
        <v>0.93839762618776468</v>
      </c>
      <c r="AU17" s="33"/>
      <c r="AV17" s="13">
        <f t="shared" si="22"/>
        <v>2027</v>
      </c>
      <c r="AW17" s="27">
        <f t="shared" si="16"/>
        <v>30.807988183333336</v>
      </c>
      <c r="AX17" s="35">
        <f t="shared" si="17"/>
        <v>1</v>
      </c>
      <c r="AY17" s="27">
        <f t="shared" si="18"/>
        <v>26.922275708333331</v>
      </c>
      <c r="AZ17" s="35">
        <f t="shared" si="19"/>
        <v>1</v>
      </c>
      <c r="BA17" s="33"/>
    </row>
    <row r="18" spans="1:53" x14ac:dyDescent="0.25">
      <c r="A18" s="13">
        <v>2028</v>
      </c>
      <c r="B18" s="28">
        <v>41.982204493801653</v>
      </c>
      <c r="C18" s="14">
        <v>38.927882851239666</v>
      </c>
      <c r="D18" s="29">
        <f t="shared" si="1"/>
        <v>40.455043672520659</v>
      </c>
      <c r="E18" s="30">
        <v>55.786085758333343</v>
      </c>
      <c r="F18" s="30">
        <v>51.872791891666658</v>
      </c>
      <c r="G18" s="29">
        <f t="shared" si="2"/>
        <v>53.829438824999997</v>
      </c>
      <c r="H18" s="31">
        <v>31.827378491666668</v>
      </c>
      <c r="I18" s="32">
        <v>28.516020150000003</v>
      </c>
      <c r="J18" s="29">
        <f t="shared" si="3"/>
        <v>30.171699320833334</v>
      </c>
      <c r="W18" s="33"/>
      <c r="X18" s="13">
        <f t="shared" si="4"/>
        <v>2018</v>
      </c>
      <c r="Y18" s="26">
        <v>43405</v>
      </c>
      <c r="Z18" s="13">
        <v>22.94783</v>
      </c>
      <c r="AA18" s="13">
        <v>20.85</v>
      </c>
      <c r="AB18" s="34">
        <f t="shared" si="6"/>
        <v>21.898915000000002</v>
      </c>
      <c r="AC18" s="13">
        <v>32.662025499999999</v>
      </c>
      <c r="AD18" s="13">
        <v>29.0392151</v>
      </c>
      <c r="AE18" s="34">
        <f t="shared" si="7"/>
        <v>30.850620299999999</v>
      </c>
      <c r="AF18" s="13">
        <v>22.94783</v>
      </c>
      <c r="AG18" s="13">
        <v>20.85</v>
      </c>
      <c r="AH18" s="34">
        <f t="shared" si="8"/>
        <v>21.898915000000002</v>
      </c>
      <c r="AI18" s="33"/>
      <c r="AJ18" s="13">
        <f t="shared" si="20"/>
        <v>2028</v>
      </c>
      <c r="AK18" s="27">
        <f t="shared" si="9"/>
        <v>41.963657499999997</v>
      </c>
      <c r="AL18" s="35">
        <f t="shared" si="10"/>
        <v>0.99955821772521747</v>
      </c>
      <c r="AM18" s="27">
        <f t="shared" si="11"/>
        <v>38.895548333333331</v>
      </c>
      <c r="AN18" s="35">
        <f t="shared" si="12"/>
        <v>0.99916937383854398</v>
      </c>
      <c r="AO18" s="33"/>
      <c r="AP18" s="13">
        <f t="shared" si="21"/>
        <v>2028</v>
      </c>
      <c r="AQ18" s="27">
        <f t="shared" si="5"/>
        <v>50.254869516666673</v>
      </c>
      <c r="AR18" s="35">
        <f t="shared" si="13"/>
        <v>0.90084953682486291</v>
      </c>
      <c r="AS18" s="27">
        <f t="shared" si="14"/>
        <v>47.287167000000011</v>
      </c>
      <c r="AT18" s="35">
        <f t="shared" si="15"/>
        <v>0.91159864883996489</v>
      </c>
      <c r="AU18" s="33"/>
      <c r="AV18" s="13">
        <f t="shared" si="22"/>
        <v>2028</v>
      </c>
      <c r="AW18" s="27">
        <f t="shared" si="16"/>
        <v>31.827378491666668</v>
      </c>
      <c r="AX18" s="35">
        <f t="shared" si="17"/>
        <v>1</v>
      </c>
      <c r="AY18" s="27">
        <f t="shared" si="18"/>
        <v>28.516020150000003</v>
      </c>
      <c r="AZ18" s="35">
        <f t="shared" si="19"/>
        <v>1</v>
      </c>
      <c r="BA18" s="33"/>
    </row>
    <row r="19" spans="1:53" x14ac:dyDescent="0.25">
      <c r="A19" s="13">
        <v>2029</v>
      </c>
      <c r="B19" s="28">
        <v>44.351707406444902</v>
      </c>
      <c r="C19" s="14">
        <v>41.86848154885655</v>
      </c>
      <c r="D19" s="29">
        <f t="shared" si="1"/>
        <v>43.110094477650726</v>
      </c>
      <c r="E19" s="30">
        <v>61.090640575000009</v>
      </c>
      <c r="F19" s="30">
        <v>56.862421949999998</v>
      </c>
      <c r="G19" s="29">
        <f t="shared" si="2"/>
        <v>58.976531262500004</v>
      </c>
      <c r="H19" s="31">
        <v>32.627729858333332</v>
      </c>
      <c r="I19" s="32">
        <v>30.000331341666666</v>
      </c>
      <c r="J19" s="29">
        <f t="shared" si="3"/>
        <v>31.314030599999999</v>
      </c>
      <c r="W19" s="33"/>
      <c r="X19" s="13">
        <f t="shared" si="4"/>
        <v>2018</v>
      </c>
      <c r="Y19" s="26">
        <v>43435</v>
      </c>
      <c r="Z19" s="13">
        <v>24.10087</v>
      </c>
      <c r="AA19" s="13">
        <v>24.412800000000001</v>
      </c>
      <c r="AB19" s="34">
        <f t="shared" si="6"/>
        <v>24.256835000000002</v>
      </c>
      <c r="AC19" s="13">
        <v>33.351337399999998</v>
      </c>
      <c r="AD19" s="13">
        <v>29.180800000000001</v>
      </c>
      <c r="AE19" s="34">
        <f t="shared" si="7"/>
        <v>31.266068699999998</v>
      </c>
      <c r="AF19" s="13">
        <v>24.10087</v>
      </c>
      <c r="AG19" s="13">
        <v>22.433828399999999</v>
      </c>
      <c r="AH19" s="34">
        <f t="shared" si="8"/>
        <v>23.267349199999998</v>
      </c>
      <c r="AI19" s="33"/>
      <c r="AJ19" s="13">
        <f t="shared" si="20"/>
        <v>2029</v>
      </c>
      <c r="AK19" s="27">
        <f t="shared" si="9"/>
        <v>44.287945000000001</v>
      </c>
      <c r="AL19" s="35">
        <f t="shared" si="10"/>
        <v>0.99856234607022965</v>
      </c>
      <c r="AM19" s="27">
        <f t="shared" si="11"/>
        <v>41.824772500000002</v>
      </c>
      <c r="AN19" s="35">
        <f t="shared" si="12"/>
        <v>0.99895603931072718</v>
      </c>
      <c r="AO19" s="33"/>
      <c r="AP19" s="13">
        <f t="shared" si="21"/>
        <v>2029</v>
      </c>
      <c r="AQ19" s="27">
        <f t="shared" si="5"/>
        <v>53.159156983333332</v>
      </c>
      <c r="AR19" s="35">
        <f t="shared" si="13"/>
        <v>0.87016859674389369</v>
      </c>
      <c r="AS19" s="27">
        <f t="shared" si="14"/>
        <v>50.593561524999991</v>
      </c>
      <c r="AT19" s="35">
        <f t="shared" si="15"/>
        <v>0.8897538970374439</v>
      </c>
      <c r="AU19" s="33"/>
      <c r="AV19" s="13">
        <f t="shared" si="22"/>
        <v>2029</v>
      </c>
      <c r="AW19" s="27">
        <f t="shared" si="16"/>
        <v>32.627729858333332</v>
      </c>
      <c r="AX19" s="35">
        <f t="shared" si="17"/>
        <v>1</v>
      </c>
      <c r="AY19" s="27">
        <f t="shared" si="18"/>
        <v>30.000331341666666</v>
      </c>
      <c r="AZ19" s="35">
        <f t="shared" si="19"/>
        <v>1</v>
      </c>
      <c r="BA19" s="33"/>
    </row>
    <row r="20" spans="1:53" x14ac:dyDescent="0.25">
      <c r="A20" s="13">
        <v>2030</v>
      </c>
      <c r="B20" s="28">
        <v>46.517563487525983</v>
      </c>
      <c r="C20" s="14">
        <v>43.675009147609138</v>
      </c>
      <c r="D20" s="29">
        <f t="shared" si="1"/>
        <v>45.096286317567561</v>
      </c>
      <c r="E20" s="30">
        <v>64.845451658333332</v>
      </c>
      <c r="F20" s="30">
        <v>60.975199175</v>
      </c>
      <c r="G20" s="29">
        <f t="shared" si="2"/>
        <v>62.910325416666666</v>
      </c>
      <c r="H20" s="31">
        <v>33.629403633333332</v>
      </c>
      <c r="I20" s="32">
        <v>31.205170825000007</v>
      </c>
      <c r="J20" s="29">
        <f t="shared" si="3"/>
        <v>32.417287229166668</v>
      </c>
      <c r="W20" s="33"/>
      <c r="X20" s="13">
        <f t="shared" si="4"/>
        <v>2019</v>
      </c>
      <c r="Y20" s="26">
        <v>43466</v>
      </c>
      <c r="Z20" s="13">
        <v>25.746549999999999</v>
      </c>
      <c r="AA20" s="13">
        <v>24.120450000000002</v>
      </c>
      <c r="AB20" s="34">
        <f t="shared" si="6"/>
        <v>24.933500000000002</v>
      </c>
      <c r="AC20" s="13">
        <v>36.482329999999997</v>
      </c>
      <c r="AD20" s="13">
        <v>32.612113999999998</v>
      </c>
      <c r="AE20" s="34">
        <f t="shared" si="7"/>
        <v>34.547221999999998</v>
      </c>
      <c r="AF20" s="13">
        <v>25.746549999999999</v>
      </c>
      <c r="AG20" s="13">
        <v>21.688751199999999</v>
      </c>
      <c r="AH20" s="34">
        <f t="shared" si="8"/>
        <v>23.717650599999999</v>
      </c>
      <c r="AI20" s="33"/>
      <c r="AJ20" s="13">
        <f t="shared" si="20"/>
        <v>2030</v>
      </c>
      <c r="AK20" s="27">
        <f t="shared" si="9"/>
        <v>46.484870000000001</v>
      </c>
      <c r="AL20" s="35">
        <f t="shared" si="10"/>
        <v>0.99929717970859011</v>
      </c>
      <c r="AM20" s="27">
        <f t="shared" si="11"/>
        <v>43.673961666666663</v>
      </c>
      <c r="AN20" s="35">
        <f t="shared" si="12"/>
        <v>0.99997601646884759</v>
      </c>
      <c r="AO20" s="33"/>
      <c r="AP20" s="13">
        <f t="shared" si="21"/>
        <v>2030</v>
      </c>
      <c r="AQ20" s="27">
        <f t="shared" si="5"/>
        <v>55.762944483333335</v>
      </c>
      <c r="AR20" s="35">
        <f t="shared" si="13"/>
        <v>0.85993609508874791</v>
      </c>
      <c r="AS20" s="27">
        <f t="shared" si="14"/>
        <v>53.332092158333332</v>
      </c>
      <c r="AT20" s="35">
        <f t="shared" si="15"/>
        <v>0.87465220089350093</v>
      </c>
      <c r="AU20" s="33"/>
      <c r="AV20" s="13">
        <f t="shared" si="22"/>
        <v>2030</v>
      </c>
      <c r="AW20" s="27">
        <f t="shared" si="16"/>
        <v>33.629403633333332</v>
      </c>
      <c r="AX20" s="35">
        <f t="shared" si="17"/>
        <v>1</v>
      </c>
      <c r="AY20" s="27">
        <f t="shared" si="18"/>
        <v>31.205170825000007</v>
      </c>
      <c r="AZ20" s="35">
        <f t="shared" si="19"/>
        <v>1</v>
      </c>
      <c r="BA20" s="33"/>
    </row>
    <row r="21" spans="1:53" x14ac:dyDescent="0.25">
      <c r="A21" s="13">
        <v>2031</v>
      </c>
      <c r="B21" s="28">
        <v>48.459421252620544</v>
      </c>
      <c r="C21" s="14">
        <v>45.433227672955987</v>
      </c>
      <c r="D21" s="29">
        <f t="shared" si="1"/>
        <v>46.946324462788269</v>
      </c>
      <c r="E21" s="30">
        <v>67.337572891666667</v>
      </c>
      <c r="F21" s="30">
        <v>63.656000275000004</v>
      </c>
      <c r="G21" s="29">
        <f t="shared" si="2"/>
        <v>65.496786583333332</v>
      </c>
      <c r="H21" s="31">
        <v>34.731099458333333</v>
      </c>
      <c r="I21" s="32">
        <v>32.299561533333339</v>
      </c>
      <c r="J21" s="29">
        <f t="shared" si="3"/>
        <v>33.515330495833339</v>
      </c>
      <c r="W21" s="33"/>
      <c r="X21" s="13">
        <f t="shared" si="4"/>
        <v>2019</v>
      </c>
      <c r="Y21" s="26">
        <v>43497</v>
      </c>
      <c r="Z21" s="13">
        <v>24.338000000000001</v>
      </c>
      <c r="AA21" s="13">
        <v>22.560549999999999</v>
      </c>
      <c r="AB21" s="34">
        <f t="shared" si="6"/>
        <v>23.449275</v>
      </c>
      <c r="AC21" s="13">
        <v>38.229816399999997</v>
      </c>
      <c r="AD21" s="13">
        <v>34.828449999999997</v>
      </c>
      <c r="AE21" s="34">
        <f t="shared" si="7"/>
        <v>36.529133199999997</v>
      </c>
      <c r="AF21" s="13">
        <v>24.338000000000001</v>
      </c>
      <c r="AG21" s="13">
        <v>22.560549999999999</v>
      </c>
      <c r="AH21" s="34">
        <f t="shared" si="8"/>
        <v>23.449275</v>
      </c>
      <c r="AI21" s="33"/>
      <c r="AJ21" s="13">
        <f t="shared" si="20"/>
        <v>2031</v>
      </c>
      <c r="AK21" s="27">
        <f t="shared" si="9"/>
        <v>48.43305999999999</v>
      </c>
      <c r="AL21" s="35">
        <f t="shared" si="10"/>
        <v>0.99945601387843386</v>
      </c>
      <c r="AM21" s="27">
        <f t="shared" si="11"/>
        <v>45.464770000000009</v>
      </c>
      <c r="AN21" s="35">
        <f t="shared" si="12"/>
        <v>1.0006942567952926</v>
      </c>
      <c r="AO21" s="33"/>
      <c r="AP21" s="13">
        <f t="shared" si="21"/>
        <v>2031</v>
      </c>
      <c r="AQ21" s="27">
        <f t="shared" si="5"/>
        <v>58.048328991666665</v>
      </c>
      <c r="AR21" s="35">
        <f t="shared" si="13"/>
        <v>0.86204961804987201</v>
      </c>
      <c r="AS21" s="27">
        <f t="shared" si="14"/>
        <v>55.784902150000001</v>
      </c>
      <c r="AT21" s="35">
        <f t="shared" si="15"/>
        <v>0.87634947073337777</v>
      </c>
      <c r="AU21" s="33"/>
      <c r="AV21" s="13">
        <f t="shared" si="22"/>
        <v>2031</v>
      </c>
      <c r="AW21" s="27">
        <f t="shared" si="16"/>
        <v>34.731099458333333</v>
      </c>
      <c r="AX21" s="35">
        <f t="shared" si="17"/>
        <v>1</v>
      </c>
      <c r="AY21" s="27">
        <f t="shared" si="18"/>
        <v>32.299561533333339</v>
      </c>
      <c r="AZ21" s="35">
        <f t="shared" si="19"/>
        <v>1</v>
      </c>
      <c r="BA21" s="33"/>
    </row>
    <row r="22" spans="1:53" x14ac:dyDescent="0.25">
      <c r="A22" s="13">
        <v>2032</v>
      </c>
      <c r="B22" s="28">
        <v>50.398092401452281</v>
      </c>
      <c r="C22" s="14">
        <v>47.21957554460581</v>
      </c>
      <c r="D22" s="29">
        <f t="shared" si="1"/>
        <v>48.808833973029046</v>
      </c>
      <c r="E22" s="30">
        <v>69.721970933333338</v>
      </c>
      <c r="F22" s="30">
        <v>65.945489208333342</v>
      </c>
      <c r="G22" s="29">
        <f t="shared" si="2"/>
        <v>67.83373007083334</v>
      </c>
      <c r="H22" s="31">
        <v>36.243150225000001</v>
      </c>
      <c r="I22" s="32">
        <v>33.575931999999995</v>
      </c>
      <c r="J22" s="29">
        <f t="shared" si="3"/>
        <v>34.909541112499994</v>
      </c>
      <c r="W22" s="33"/>
      <c r="X22" s="13">
        <f t="shared" si="4"/>
        <v>2019</v>
      </c>
      <c r="Y22" s="26">
        <v>43525</v>
      </c>
      <c r="Z22" s="13">
        <v>22.013449999999999</v>
      </c>
      <c r="AA22" s="13">
        <v>18.430250000000001</v>
      </c>
      <c r="AB22" s="34">
        <f t="shared" si="6"/>
        <v>20.22185</v>
      </c>
      <c r="AC22" s="13">
        <v>35.015667000000001</v>
      </c>
      <c r="AD22" s="13">
        <v>31.385065099999998</v>
      </c>
      <c r="AE22" s="34">
        <f t="shared" si="7"/>
        <v>33.20036605</v>
      </c>
      <c r="AF22" s="13">
        <v>22.013449999999999</v>
      </c>
      <c r="AG22" s="13">
        <v>18.430250000000001</v>
      </c>
      <c r="AH22" s="34">
        <f t="shared" si="8"/>
        <v>20.22185</v>
      </c>
      <c r="AI22" s="33"/>
      <c r="AJ22" s="13">
        <f t="shared" si="20"/>
        <v>2032</v>
      </c>
      <c r="AK22" s="27">
        <f t="shared" si="9"/>
        <v>50.394314166666668</v>
      </c>
      <c r="AL22" s="35">
        <f t="shared" si="10"/>
        <v>0.99992503218662487</v>
      </c>
      <c r="AM22" s="27">
        <f t="shared" si="11"/>
        <v>47.217381666666661</v>
      </c>
      <c r="AN22" s="35">
        <f t="shared" si="12"/>
        <v>0.99995353880432325</v>
      </c>
      <c r="AO22" s="33"/>
      <c r="AP22" s="13">
        <f t="shared" si="21"/>
        <v>2032</v>
      </c>
      <c r="AQ22" s="27">
        <f t="shared" si="5"/>
        <v>59.880181216666664</v>
      </c>
      <c r="AR22" s="35">
        <f t="shared" si="13"/>
        <v>0.85884234790096248</v>
      </c>
      <c r="AS22" s="27">
        <f t="shared" si="14"/>
        <v>57.461863125000008</v>
      </c>
      <c r="AT22" s="35">
        <f t="shared" si="15"/>
        <v>0.87135395938102644</v>
      </c>
      <c r="AU22" s="33"/>
      <c r="AV22" s="13">
        <f t="shared" si="22"/>
        <v>2032</v>
      </c>
      <c r="AW22" s="27">
        <f t="shared" si="16"/>
        <v>36.243150225000001</v>
      </c>
      <c r="AX22" s="35">
        <f t="shared" si="17"/>
        <v>1</v>
      </c>
      <c r="AY22" s="27">
        <f t="shared" si="18"/>
        <v>33.575931999999995</v>
      </c>
      <c r="AZ22" s="35">
        <f t="shared" si="19"/>
        <v>1</v>
      </c>
      <c r="BA22" s="33"/>
    </row>
    <row r="23" spans="1:53" x14ac:dyDescent="0.25">
      <c r="A23" s="13">
        <v>2033</v>
      </c>
      <c r="B23" s="28">
        <v>52.352407016632014</v>
      </c>
      <c r="C23" s="14">
        <v>49.569197998960504</v>
      </c>
      <c r="D23" s="29">
        <f t="shared" si="1"/>
        <v>50.960802507796259</v>
      </c>
      <c r="E23" s="30">
        <v>72.808976216666665</v>
      </c>
      <c r="F23" s="30">
        <v>69.164695524999999</v>
      </c>
      <c r="G23" s="29">
        <f t="shared" si="2"/>
        <v>70.986835870833332</v>
      </c>
      <c r="H23" s="31">
        <v>36.411198366666667</v>
      </c>
      <c r="I23" s="32">
        <v>34.103233333333336</v>
      </c>
      <c r="J23" s="29">
        <f t="shared" si="3"/>
        <v>35.257215850000001</v>
      </c>
      <c r="W23" s="33"/>
      <c r="X23" s="13">
        <f t="shared" si="4"/>
        <v>2019</v>
      </c>
      <c r="Y23" s="26">
        <v>43556</v>
      </c>
      <c r="Z23" s="13">
        <v>20.065799999999999</v>
      </c>
      <c r="AA23" s="13">
        <v>11.778</v>
      </c>
      <c r="AB23" s="34">
        <f t="shared" si="6"/>
        <v>15.921900000000001</v>
      </c>
      <c r="AC23" s="13">
        <v>33.193214400000002</v>
      </c>
      <c r="AD23" s="13">
        <v>29.488589999999999</v>
      </c>
      <c r="AE23" s="34">
        <f t="shared" si="7"/>
        <v>31.340902200000002</v>
      </c>
      <c r="AF23" s="13">
        <v>20.065799999999999</v>
      </c>
      <c r="AG23" s="13">
        <v>11.778</v>
      </c>
      <c r="AH23" s="34">
        <f t="shared" si="8"/>
        <v>15.921900000000001</v>
      </c>
      <c r="AI23" s="33"/>
      <c r="AJ23" s="13">
        <f t="shared" si="20"/>
        <v>2033</v>
      </c>
      <c r="AK23" s="27">
        <f t="shared" si="9"/>
        <v>52.341789166666665</v>
      </c>
      <c r="AL23" s="35">
        <f t="shared" si="10"/>
        <v>0.99979718506616178</v>
      </c>
      <c r="AM23" s="27">
        <f t="shared" si="11"/>
        <v>49.581945000000012</v>
      </c>
      <c r="AN23" s="35">
        <f t="shared" si="12"/>
        <v>1.0002571556844591</v>
      </c>
      <c r="AO23" s="33"/>
      <c r="AP23" s="13">
        <f t="shared" si="21"/>
        <v>2033</v>
      </c>
      <c r="AQ23" s="27">
        <f t="shared" si="5"/>
        <v>62.699808641666671</v>
      </c>
      <c r="AR23" s="35">
        <f t="shared" si="13"/>
        <v>0.86115492758864109</v>
      </c>
      <c r="AS23" s="27">
        <f t="shared" si="14"/>
        <v>60.421343866666682</v>
      </c>
      <c r="AT23" s="35">
        <f t="shared" si="15"/>
        <v>0.87358649391909804</v>
      </c>
      <c r="AU23" s="33"/>
      <c r="AV23" s="13">
        <f t="shared" si="22"/>
        <v>2033</v>
      </c>
      <c r="AW23" s="27">
        <f t="shared" si="16"/>
        <v>36.411198366666667</v>
      </c>
      <c r="AX23" s="35">
        <f t="shared" si="17"/>
        <v>1</v>
      </c>
      <c r="AY23" s="27">
        <f t="shared" si="18"/>
        <v>34.103233333333336</v>
      </c>
      <c r="AZ23" s="35">
        <f t="shared" si="19"/>
        <v>1</v>
      </c>
      <c r="BA23" s="33"/>
    </row>
    <row r="24" spans="1:53" x14ac:dyDescent="0.25">
      <c r="A24" s="13">
        <v>2034</v>
      </c>
      <c r="B24" s="30">
        <v>54.291561827122159</v>
      </c>
      <c r="C24" s="36">
        <v>51.972815527950303</v>
      </c>
      <c r="D24" s="29">
        <f t="shared" si="1"/>
        <v>53.132188677536234</v>
      </c>
      <c r="E24" s="30">
        <v>75.510059691666669</v>
      </c>
      <c r="F24" s="30">
        <v>72.416960191666675</v>
      </c>
      <c r="G24" s="29">
        <f t="shared" si="2"/>
        <v>73.963509941666672</v>
      </c>
      <c r="H24" s="31">
        <v>36.735177391666667</v>
      </c>
      <c r="I24" s="32">
        <v>35.041172699999997</v>
      </c>
      <c r="J24" s="29">
        <f t="shared" si="3"/>
        <v>35.888175045833336</v>
      </c>
      <c r="W24" s="33"/>
      <c r="X24" s="13">
        <f t="shared" si="4"/>
        <v>2019</v>
      </c>
      <c r="Y24" s="26">
        <v>43586</v>
      </c>
      <c r="Z24" s="13">
        <v>21.407699999999998</v>
      </c>
      <c r="AA24" s="13">
        <v>8.8361999999999998</v>
      </c>
      <c r="AB24" s="34">
        <f t="shared" si="6"/>
        <v>15.121949999999998</v>
      </c>
      <c r="AC24" s="13">
        <v>30.181196199999999</v>
      </c>
      <c r="AD24" s="13">
        <v>23.204553600000001</v>
      </c>
      <c r="AE24" s="34">
        <f t="shared" si="7"/>
        <v>26.6928749</v>
      </c>
      <c r="AF24" s="13">
        <v>21.407699999999998</v>
      </c>
      <c r="AG24" s="13">
        <v>8.8361999999999998</v>
      </c>
      <c r="AH24" s="34">
        <f t="shared" si="8"/>
        <v>15.121949999999998</v>
      </c>
      <c r="AI24" s="33"/>
      <c r="AJ24" s="13">
        <f t="shared" si="20"/>
        <v>2034</v>
      </c>
      <c r="AK24" s="27">
        <f t="shared" si="9"/>
        <v>54.273297499999991</v>
      </c>
      <c r="AL24" s="35">
        <f t="shared" si="10"/>
        <v>0.99966358810637412</v>
      </c>
      <c r="AM24" s="27">
        <f t="shared" si="11"/>
        <v>51.935496666666666</v>
      </c>
      <c r="AN24" s="35">
        <f t="shared" si="12"/>
        <v>0.99928195421193666</v>
      </c>
      <c r="AO24" s="33"/>
      <c r="AP24" s="13">
        <f t="shared" si="21"/>
        <v>2034</v>
      </c>
      <c r="AQ24" s="27">
        <f t="shared" si="5"/>
        <v>64.80492078333333</v>
      </c>
      <c r="AR24" s="35">
        <f t="shared" si="13"/>
        <v>0.85822897039088475</v>
      </c>
      <c r="AS24" s="27">
        <f t="shared" si="14"/>
        <v>63.314885841666666</v>
      </c>
      <c r="AT24" s="35">
        <f t="shared" si="15"/>
        <v>0.87431018471488642</v>
      </c>
      <c r="AU24" s="33"/>
      <c r="AV24" s="13">
        <f t="shared" si="22"/>
        <v>2034</v>
      </c>
      <c r="AW24" s="27">
        <f t="shared" si="16"/>
        <v>36.735177391666667</v>
      </c>
      <c r="AX24" s="35">
        <f t="shared" si="17"/>
        <v>1</v>
      </c>
      <c r="AY24" s="27">
        <f t="shared" si="18"/>
        <v>35.041172699999997</v>
      </c>
      <c r="AZ24" s="35">
        <f t="shared" si="19"/>
        <v>1</v>
      </c>
      <c r="BA24" s="33"/>
    </row>
    <row r="25" spans="1:53" x14ac:dyDescent="0.25">
      <c r="A25" s="13">
        <v>2035</v>
      </c>
      <c r="B25" s="30">
        <v>55.690179469854471</v>
      </c>
      <c r="C25" s="36">
        <v>54.025299558212062</v>
      </c>
      <c r="D25" s="29">
        <f t="shared" si="1"/>
        <v>54.85773951403327</v>
      </c>
      <c r="E25" s="30">
        <v>77.999948791666668</v>
      </c>
      <c r="F25" s="30">
        <v>75.645323258333335</v>
      </c>
      <c r="G25" s="29">
        <f t="shared" si="2"/>
        <v>76.822636025000008</v>
      </c>
      <c r="H25" s="31">
        <v>37.334190091666663</v>
      </c>
      <c r="I25" s="32">
        <v>36.436540808333341</v>
      </c>
      <c r="J25" s="29">
        <f t="shared" si="3"/>
        <v>36.885365450000002</v>
      </c>
      <c r="W25" s="33"/>
      <c r="X25" s="13">
        <f t="shared" si="4"/>
        <v>2019</v>
      </c>
      <c r="Y25" s="26">
        <v>43617</v>
      </c>
      <c r="Z25" s="13">
        <v>22.656199999999998</v>
      </c>
      <c r="AA25" s="13">
        <v>7.7050999999999998</v>
      </c>
      <c r="AB25" s="34">
        <f t="shared" si="6"/>
        <v>15.18065</v>
      </c>
      <c r="AC25" s="13">
        <v>31.163417800000001</v>
      </c>
      <c r="AD25" s="13">
        <v>25.865179999999999</v>
      </c>
      <c r="AE25" s="34">
        <f t="shared" si="7"/>
        <v>28.5142989</v>
      </c>
      <c r="AF25" s="13">
        <v>22.656199999999998</v>
      </c>
      <c r="AG25" s="13">
        <v>7.7050999999999998</v>
      </c>
      <c r="AH25" s="34">
        <f t="shared" si="8"/>
        <v>15.18065</v>
      </c>
      <c r="AI25" s="33"/>
      <c r="AJ25" s="13">
        <f t="shared" si="20"/>
        <v>2035</v>
      </c>
      <c r="AK25" s="27">
        <f t="shared" si="9"/>
        <v>55.623520833333338</v>
      </c>
      <c r="AL25" s="35">
        <f t="shared" si="10"/>
        <v>0.99880304504033401</v>
      </c>
      <c r="AM25" s="27">
        <f t="shared" si="11"/>
        <v>53.959589999999999</v>
      </c>
      <c r="AN25" s="35">
        <f t="shared" si="12"/>
        <v>0.99878372616627031</v>
      </c>
      <c r="AO25" s="33"/>
      <c r="AP25" s="13">
        <f t="shared" si="21"/>
        <v>2035</v>
      </c>
      <c r="AQ25" s="27">
        <f t="shared" si="5"/>
        <v>67.111302708333326</v>
      </c>
      <c r="AR25" s="35">
        <f t="shared" si="13"/>
        <v>0.86040188164204723</v>
      </c>
      <c r="AS25" s="27">
        <f t="shared" si="14"/>
        <v>66.139170391666667</v>
      </c>
      <c r="AT25" s="35">
        <f t="shared" si="15"/>
        <v>0.87433257659296948</v>
      </c>
      <c r="AU25" s="33"/>
      <c r="AV25" s="13">
        <f t="shared" si="22"/>
        <v>2035</v>
      </c>
      <c r="AW25" s="27">
        <f t="shared" si="16"/>
        <v>37.334190091666663</v>
      </c>
      <c r="AX25" s="35">
        <f t="shared" si="17"/>
        <v>1</v>
      </c>
      <c r="AY25" s="27">
        <f t="shared" si="18"/>
        <v>36.436540808333341</v>
      </c>
      <c r="AZ25" s="35">
        <f t="shared" si="19"/>
        <v>1</v>
      </c>
      <c r="BA25" s="33"/>
    </row>
    <row r="26" spans="1:53" x14ac:dyDescent="0.25">
      <c r="A26" s="13">
        <v>2036</v>
      </c>
      <c r="B26" s="30">
        <v>58.616724533195018</v>
      </c>
      <c r="C26" s="36">
        <v>57.489462681535265</v>
      </c>
      <c r="D26" s="29">
        <f t="shared" si="1"/>
        <v>58.053093607365142</v>
      </c>
      <c r="E26" s="30">
        <v>81.703148525000003</v>
      </c>
      <c r="F26" s="30">
        <v>80.008249116666676</v>
      </c>
      <c r="G26" s="29">
        <f t="shared" si="2"/>
        <v>80.855698820833339</v>
      </c>
      <c r="H26" s="31">
        <v>37.795287291666668</v>
      </c>
      <c r="I26" s="32">
        <v>37.746153558333333</v>
      </c>
      <c r="J26" s="29">
        <f t="shared" si="3"/>
        <v>37.770720425</v>
      </c>
      <c r="W26" s="33"/>
      <c r="X26" s="13">
        <f t="shared" si="4"/>
        <v>2019</v>
      </c>
      <c r="Y26" s="26">
        <v>43647</v>
      </c>
      <c r="Z26" s="13">
        <v>26.097799999999999</v>
      </c>
      <c r="AA26" s="13">
        <v>18.063649999999999</v>
      </c>
      <c r="AB26" s="34">
        <f t="shared" si="6"/>
        <v>22.080725000000001</v>
      </c>
      <c r="AC26" s="13">
        <v>33.716064500000002</v>
      </c>
      <c r="AD26" s="13">
        <v>29.9912472</v>
      </c>
      <c r="AE26" s="34">
        <f t="shared" si="7"/>
        <v>31.853655850000003</v>
      </c>
      <c r="AF26" s="13">
        <v>24.928331400000001</v>
      </c>
      <c r="AG26" s="13">
        <v>18.063649999999999</v>
      </c>
      <c r="AH26" s="34">
        <f t="shared" si="8"/>
        <v>21.4959907</v>
      </c>
      <c r="AI26" s="33"/>
      <c r="AK26" s="27"/>
      <c r="AL26" s="27"/>
      <c r="AM26" s="27"/>
      <c r="AN26" s="27"/>
      <c r="AO26" s="33"/>
      <c r="AQ26" s="27"/>
      <c r="AR26" s="27"/>
      <c r="AS26" s="27"/>
      <c r="AT26" s="27"/>
      <c r="AU26" s="33"/>
      <c r="AW26" s="27"/>
      <c r="AX26" s="27"/>
      <c r="AY26" s="27"/>
      <c r="AZ26" s="27"/>
      <c r="BA26" s="33"/>
    </row>
    <row r="27" spans="1:53" x14ac:dyDescent="0.25">
      <c r="A27" s="13">
        <v>2037</v>
      </c>
      <c r="B27" s="37">
        <v>60.397636226611219</v>
      </c>
      <c r="C27" s="38">
        <v>59.524277027027033</v>
      </c>
      <c r="D27" s="39">
        <f t="shared" si="1"/>
        <v>59.960956626819126</v>
      </c>
      <c r="E27" s="37">
        <v>83.389354908333345</v>
      </c>
      <c r="F27" s="37">
        <v>82.560982899999999</v>
      </c>
      <c r="G27" s="39">
        <f t="shared" si="2"/>
        <v>82.975168904166679</v>
      </c>
      <c r="H27" s="40">
        <v>38.50797944166667</v>
      </c>
      <c r="I27" s="41">
        <v>39.343233416666671</v>
      </c>
      <c r="J27" s="39">
        <f t="shared" si="3"/>
        <v>38.92560642916667</v>
      </c>
      <c r="W27" s="33"/>
      <c r="X27" s="13">
        <f t="shared" si="4"/>
        <v>2019</v>
      </c>
      <c r="Y27" s="26">
        <v>43678</v>
      </c>
      <c r="Z27" s="13">
        <v>27.241599999999998</v>
      </c>
      <c r="AA27" s="13">
        <v>22.868449999999999</v>
      </c>
      <c r="AB27" s="34">
        <f t="shared" si="6"/>
        <v>25.055025000000001</v>
      </c>
      <c r="AC27" s="13">
        <v>35.197437299999997</v>
      </c>
      <c r="AD27" s="13">
        <v>31.530750000000001</v>
      </c>
      <c r="AE27" s="34">
        <f t="shared" si="7"/>
        <v>33.364093650000001</v>
      </c>
      <c r="AF27" s="13">
        <v>25.791601199999999</v>
      </c>
      <c r="AG27" s="13">
        <v>20.842784900000002</v>
      </c>
      <c r="AH27" s="34">
        <f t="shared" si="8"/>
        <v>23.31719305</v>
      </c>
      <c r="AI27" s="33"/>
      <c r="AK27" s="27"/>
      <c r="AL27" s="27"/>
      <c r="AM27" s="27"/>
      <c r="AN27" s="27"/>
      <c r="AO27" s="33"/>
      <c r="AQ27" s="27"/>
      <c r="AR27" s="27"/>
      <c r="AS27" s="27"/>
      <c r="AT27" s="27"/>
      <c r="AU27" s="33"/>
      <c r="AW27" s="27"/>
      <c r="AX27" s="27"/>
      <c r="AY27" s="27"/>
      <c r="AZ27" s="27"/>
      <c r="BA27" s="33"/>
    </row>
    <row r="28" spans="1:53" x14ac:dyDescent="0.25">
      <c r="W28" s="33"/>
      <c r="X28" s="13">
        <f t="shared" si="4"/>
        <v>2019</v>
      </c>
      <c r="Y28" s="26">
        <v>43709</v>
      </c>
      <c r="Z28" s="13">
        <v>24.695049999999998</v>
      </c>
      <c r="AA28" s="13">
        <v>22.610600000000002</v>
      </c>
      <c r="AB28" s="34">
        <f t="shared" si="6"/>
        <v>23.652825</v>
      </c>
      <c r="AC28" s="13">
        <v>35.857765200000003</v>
      </c>
      <c r="AD28" s="13">
        <v>32.663295699999999</v>
      </c>
      <c r="AE28" s="34">
        <f t="shared" si="7"/>
        <v>34.260530450000005</v>
      </c>
      <c r="AF28" s="13">
        <v>24.695049999999998</v>
      </c>
      <c r="AG28" s="13">
        <v>21.19792</v>
      </c>
      <c r="AH28" s="34">
        <f t="shared" si="8"/>
        <v>22.946484999999999</v>
      </c>
      <c r="AI28" s="33"/>
      <c r="AK28" s="27"/>
      <c r="AL28" s="27"/>
      <c r="AM28" s="27"/>
      <c r="AN28" s="27"/>
      <c r="AO28" s="33"/>
      <c r="AQ28" s="27"/>
      <c r="AR28" s="27"/>
      <c r="AS28" s="27"/>
      <c r="AT28" s="27"/>
      <c r="AU28" s="33"/>
      <c r="AW28" s="27"/>
      <c r="AX28" s="27"/>
      <c r="AY28" s="27"/>
      <c r="AZ28" s="27"/>
      <c r="BA28" s="33"/>
    </row>
    <row r="29" spans="1:53" x14ac:dyDescent="0.25">
      <c r="B29" s="42"/>
      <c r="C29" s="42"/>
      <c r="D29" s="42">
        <f t="shared" ref="D29:J29" si="23">D8</f>
        <v>20.174770647089396</v>
      </c>
      <c r="E29" s="42">
        <f t="shared" si="23"/>
        <v>31.604716949999997</v>
      </c>
      <c r="F29" s="42">
        <f t="shared" si="23"/>
        <v>27.593653841666665</v>
      </c>
      <c r="G29" s="42">
        <f t="shared" si="23"/>
        <v>29.599185395833331</v>
      </c>
      <c r="H29" s="42">
        <f t="shared" si="23"/>
        <v>22.831107500000002</v>
      </c>
      <c r="I29" s="42">
        <f t="shared" si="23"/>
        <v>17.099422616666669</v>
      </c>
      <c r="J29" s="42">
        <f t="shared" si="23"/>
        <v>19.965265058333337</v>
      </c>
      <c r="W29" s="33"/>
      <c r="X29" s="13">
        <f t="shared" si="4"/>
        <v>2019</v>
      </c>
      <c r="Y29" s="26">
        <v>43739</v>
      </c>
      <c r="Z29" s="13">
        <v>25.193999999999999</v>
      </c>
      <c r="AA29" s="13">
        <v>20.008900000000001</v>
      </c>
      <c r="AB29" s="34">
        <f t="shared" si="6"/>
        <v>22.60145</v>
      </c>
      <c r="AC29" s="13">
        <v>34.205707599999997</v>
      </c>
      <c r="AD29" s="13">
        <v>30.7892075</v>
      </c>
      <c r="AE29" s="34">
        <f t="shared" si="7"/>
        <v>32.49745755</v>
      </c>
      <c r="AF29" s="13">
        <v>24.896051400000001</v>
      </c>
      <c r="AG29" s="13">
        <v>20.008900000000001</v>
      </c>
      <c r="AH29" s="34">
        <f t="shared" si="8"/>
        <v>22.452475700000001</v>
      </c>
      <c r="AI29" s="33"/>
      <c r="AK29" s="27"/>
      <c r="AL29" s="27"/>
      <c r="AM29" s="27"/>
      <c r="AN29" s="27"/>
      <c r="AO29" s="33"/>
      <c r="AQ29" s="27"/>
      <c r="AR29" s="27"/>
      <c r="AS29" s="27"/>
      <c r="AT29" s="27"/>
      <c r="AU29" s="33"/>
      <c r="AW29" s="27"/>
      <c r="AX29" s="27"/>
      <c r="AY29" s="27"/>
      <c r="AZ29" s="27"/>
      <c r="BA29" s="33"/>
    </row>
    <row r="30" spans="1:53" x14ac:dyDescent="0.25">
      <c r="B30" s="27"/>
      <c r="C30" s="27"/>
      <c r="D30" s="27">
        <f t="shared" ref="D30:J30" si="24">D27</f>
        <v>59.960956626819126</v>
      </c>
      <c r="E30" s="27">
        <f t="shared" si="24"/>
        <v>83.389354908333345</v>
      </c>
      <c r="F30" s="27">
        <f t="shared" si="24"/>
        <v>82.560982899999999</v>
      </c>
      <c r="G30" s="27">
        <f t="shared" si="24"/>
        <v>82.975168904166679</v>
      </c>
      <c r="H30" s="27">
        <f t="shared" si="24"/>
        <v>38.50797944166667</v>
      </c>
      <c r="I30" s="27">
        <f t="shared" si="24"/>
        <v>39.343233416666671</v>
      </c>
      <c r="J30" s="27">
        <f t="shared" si="24"/>
        <v>38.92560642916667</v>
      </c>
      <c r="W30" s="33"/>
      <c r="X30" s="13">
        <f t="shared" si="4"/>
        <v>2019</v>
      </c>
      <c r="Y30" s="26">
        <v>43770</v>
      </c>
      <c r="Z30" s="13">
        <v>24.789249999999999</v>
      </c>
      <c r="AA30" s="13">
        <v>22.206399999999999</v>
      </c>
      <c r="AB30" s="34">
        <f t="shared" si="6"/>
        <v>23.497824999999999</v>
      </c>
      <c r="AC30" s="13">
        <v>37.202219999999997</v>
      </c>
      <c r="AD30" s="13">
        <v>33.366410000000002</v>
      </c>
      <c r="AE30" s="34">
        <f t="shared" si="7"/>
        <v>35.284314999999999</v>
      </c>
      <c r="AF30" s="13">
        <v>24.789249999999999</v>
      </c>
      <c r="AG30" s="13">
        <v>22.206399999999999</v>
      </c>
      <c r="AH30" s="34">
        <f t="shared" si="8"/>
        <v>23.497824999999999</v>
      </c>
      <c r="AI30" s="33"/>
      <c r="AK30" s="27"/>
      <c r="AL30" s="27"/>
      <c r="AM30" s="27"/>
      <c r="AN30" s="27"/>
      <c r="AO30" s="33"/>
      <c r="AQ30" s="27"/>
      <c r="AR30" s="27"/>
      <c r="AS30" s="27"/>
      <c r="AT30" s="27"/>
      <c r="AU30" s="33"/>
      <c r="AW30" s="27"/>
      <c r="AX30" s="27"/>
      <c r="AY30" s="27"/>
      <c r="AZ30" s="27"/>
      <c r="BA30" s="33"/>
    </row>
    <row r="31" spans="1:53" x14ac:dyDescent="0.25">
      <c r="B31" s="42"/>
      <c r="C31" s="42"/>
      <c r="D31" s="42">
        <f t="shared" ref="D31:J31" si="25">SUM(D8:D27)</f>
        <v>790.05306416506721</v>
      </c>
      <c r="E31" s="42">
        <f t="shared" si="25"/>
        <v>1121.5197900916669</v>
      </c>
      <c r="F31" s="42">
        <f t="shared" si="25"/>
        <v>1038.5784038833333</v>
      </c>
      <c r="G31" s="42">
        <f t="shared" si="25"/>
        <v>1080.0490969875</v>
      </c>
      <c r="H31" s="42">
        <f t="shared" si="25"/>
        <v>630.05151000833325</v>
      </c>
      <c r="I31" s="42">
        <f t="shared" si="25"/>
        <v>548.4570446416667</v>
      </c>
      <c r="J31" s="42">
        <f t="shared" si="25"/>
        <v>589.2542773250002</v>
      </c>
      <c r="W31" s="33"/>
      <c r="X31" s="13">
        <f t="shared" si="4"/>
        <v>2019</v>
      </c>
      <c r="Y31" s="26">
        <v>43800</v>
      </c>
      <c r="Z31" s="13">
        <v>26.330449999999999</v>
      </c>
      <c r="AA31" s="13">
        <v>25.341799999999999</v>
      </c>
      <c r="AB31" s="34">
        <f t="shared" si="6"/>
        <v>25.836124999999999</v>
      </c>
      <c r="AC31" s="13">
        <v>38.153133400000002</v>
      </c>
      <c r="AD31" s="13">
        <v>33.841790000000003</v>
      </c>
      <c r="AE31" s="34">
        <f t="shared" si="7"/>
        <v>35.997461700000002</v>
      </c>
      <c r="AF31" s="13">
        <v>26.330449999999999</v>
      </c>
      <c r="AG31" s="13">
        <v>22.457346000000001</v>
      </c>
      <c r="AH31" s="34">
        <f t="shared" si="8"/>
        <v>24.393898</v>
      </c>
      <c r="AI31" s="33"/>
      <c r="AK31" s="27"/>
      <c r="AL31" s="27"/>
      <c r="AM31" s="27"/>
      <c r="AN31" s="27"/>
      <c r="AO31" s="33"/>
      <c r="AQ31" s="27"/>
      <c r="AR31" s="27"/>
      <c r="AS31" s="27"/>
      <c r="AT31" s="27"/>
      <c r="AU31" s="33"/>
      <c r="AW31" s="27"/>
      <c r="AX31" s="27"/>
      <c r="AY31" s="27"/>
      <c r="AZ31" s="27"/>
      <c r="BA31" s="33"/>
    </row>
    <row r="32" spans="1:53" x14ac:dyDescent="0.25">
      <c r="W32" s="33"/>
      <c r="X32" s="13">
        <f t="shared" si="4"/>
        <v>2020</v>
      </c>
      <c r="Y32" s="26">
        <v>43831</v>
      </c>
      <c r="Z32" s="13">
        <v>29.156500000000001</v>
      </c>
      <c r="AA32" s="13">
        <v>27.163650000000001</v>
      </c>
      <c r="AB32" s="34">
        <f t="shared" si="6"/>
        <v>28.160074999999999</v>
      </c>
      <c r="AC32" s="13">
        <v>39.3094635</v>
      </c>
      <c r="AD32" s="13">
        <v>34.122489999999999</v>
      </c>
      <c r="AE32" s="34">
        <f t="shared" si="7"/>
        <v>36.715976749999996</v>
      </c>
      <c r="AF32" s="13">
        <v>27.816144900000001</v>
      </c>
      <c r="AG32" s="13">
        <v>22.158556000000001</v>
      </c>
      <c r="AH32" s="34">
        <f t="shared" si="8"/>
        <v>24.987350450000001</v>
      </c>
      <c r="AI32" s="33"/>
      <c r="AK32" s="27"/>
      <c r="AL32" s="27"/>
      <c r="AM32" s="27"/>
      <c r="AN32" s="27"/>
      <c r="AO32" s="33"/>
      <c r="AQ32" s="27"/>
      <c r="AR32" s="27"/>
      <c r="AS32" s="27"/>
      <c r="AT32" s="27"/>
      <c r="AU32" s="33"/>
      <c r="AW32" s="27"/>
      <c r="AX32" s="27"/>
      <c r="AY32" s="27"/>
      <c r="AZ32" s="27"/>
      <c r="BA32" s="33"/>
    </row>
    <row r="33" spans="23:53" x14ac:dyDescent="0.25">
      <c r="W33" s="33"/>
      <c r="X33" s="13">
        <f t="shared" si="4"/>
        <v>2020</v>
      </c>
      <c r="Y33" s="26">
        <v>43862</v>
      </c>
      <c r="Z33" s="13">
        <v>27.459250000000001</v>
      </c>
      <c r="AA33" s="13">
        <v>24.550450000000001</v>
      </c>
      <c r="AB33" s="34">
        <f t="shared" si="6"/>
        <v>26.004850000000001</v>
      </c>
      <c r="AC33" s="13">
        <v>39.478020000000001</v>
      </c>
      <c r="AD33" s="13">
        <v>35.67944</v>
      </c>
      <c r="AE33" s="34">
        <f t="shared" si="7"/>
        <v>37.57873</v>
      </c>
      <c r="AF33" s="13">
        <v>27.459250000000001</v>
      </c>
      <c r="AG33" s="13">
        <v>23.443803800000001</v>
      </c>
      <c r="AH33" s="34">
        <f t="shared" si="8"/>
        <v>25.451526900000001</v>
      </c>
      <c r="AI33" s="33"/>
      <c r="AK33" s="27"/>
      <c r="AL33" s="27"/>
      <c r="AM33" s="27"/>
      <c r="AN33" s="27"/>
      <c r="AO33" s="33"/>
      <c r="AQ33" s="27"/>
      <c r="AR33" s="27"/>
      <c r="AS33" s="27"/>
      <c r="AT33" s="27"/>
      <c r="AU33" s="33"/>
      <c r="AW33" s="27"/>
      <c r="AX33" s="27"/>
      <c r="AY33" s="27"/>
      <c r="AZ33" s="27"/>
      <c r="BA33" s="33"/>
    </row>
    <row r="34" spans="23:53" x14ac:dyDescent="0.25">
      <c r="W34" s="33"/>
      <c r="X34" s="13">
        <f t="shared" si="4"/>
        <v>2020</v>
      </c>
      <c r="Y34" s="26">
        <v>43891</v>
      </c>
      <c r="Z34" s="13">
        <v>25.363</v>
      </c>
      <c r="AA34" s="13">
        <v>20.473649999999999</v>
      </c>
      <c r="AB34" s="34">
        <f t="shared" si="6"/>
        <v>22.918324999999999</v>
      </c>
      <c r="AC34" s="13">
        <v>36.42033</v>
      </c>
      <c r="AD34" s="13">
        <v>31.818054199999999</v>
      </c>
      <c r="AE34" s="34">
        <f t="shared" si="7"/>
        <v>34.119192099999999</v>
      </c>
      <c r="AF34" s="13">
        <v>25.363</v>
      </c>
      <c r="AG34" s="13">
        <v>20.473649999999999</v>
      </c>
      <c r="AH34" s="34">
        <f t="shared" si="8"/>
        <v>22.918324999999999</v>
      </c>
      <c r="AI34" s="33"/>
      <c r="AK34" s="27"/>
      <c r="AL34" s="27"/>
      <c r="AM34" s="27"/>
      <c r="AN34" s="27"/>
      <c r="AO34" s="33"/>
      <c r="AQ34" s="27"/>
      <c r="AR34" s="27"/>
      <c r="AS34" s="27"/>
      <c r="AT34" s="27"/>
      <c r="AU34" s="33"/>
      <c r="AW34" s="27"/>
      <c r="AX34" s="27"/>
      <c r="AY34" s="27"/>
      <c r="AZ34" s="27"/>
      <c r="BA34" s="33"/>
    </row>
    <row r="35" spans="23:53" x14ac:dyDescent="0.25">
      <c r="W35" s="15"/>
      <c r="X35" s="13">
        <f t="shared" si="4"/>
        <v>2020</v>
      </c>
      <c r="Y35" s="26">
        <v>43922</v>
      </c>
      <c r="Z35" s="13">
        <v>21.496549999999999</v>
      </c>
      <c r="AA35" s="13">
        <v>14.9102</v>
      </c>
      <c r="AB35" s="34">
        <f t="shared" si="6"/>
        <v>18.203375000000001</v>
      </c>
      <c r="AC35" s="13">
        <v>33.944217700000003</v>
      </c>
      <c r="AD35" s="13">
        <v>29.987708999999999</v>
      </c>
      <c r="AE35" s="34">
        <f t="shared" si="7"/>
        <v>31.965963350000003</v>
      </c>
      <c r="AF35" s="13">
        <v>21.496549999999999</v>
      </c>
      <c r="AG35" s="13">
        <v>14.9102</v>
      </c>
      <c r="AH35" s="34">
        <f t="shared" si="8"/>
        <v>18.203375000000001</v>
      </c>
      <c r="AI35" s="15"/>
      <c r="AK35" s="27"/>
      <c r="AL35" s="27"/>
      <c r="AM35" s="27"/>
      <c r="AN35" s="27"/>
      <c r="AO35" s="15"/>
      <c r="AQ35" s="27"/>
      <c r="AR35" s="27"/>
      <c r="AS35" s="27"/>
      <c r="AT35" s="27"/>
      <c r="AU35" s="15"/>
      <c r="AW35" s="27"/>
      <c r="AX35" s="27"/>
      <c r="AY35" s="27"/>
      <c r="AZ35" s="27"/>
      <c r="BA35" s="15"/>
    </row>
    <row r="36" spans="23:53" x14ac:dyDescent="0.25">
      <c r="W36" s="15"/>
      <c r="X36" s="13">
        <f t="shared" si="4"/>
        <v>2020</v>
      </c>
      <c r="Y36" s="26">
        <v>43952</v>
      </c>
      <c r="Z36" s="13">
        <v>22.745100000000001</v>
      </c>
      <c r="AA36" s="13">
        <v>12.1747</v>
      </c>
      <c r="AB36" s="34">
        <f t="shared" si="6"/>
        <v>17.459900000000001</v>
      </c>
      <c r="AC36" s="13">
        <v>31.595266299999999</v>
      </c>
      <c r="AD36" s="13">
        <v>23.655715900000001</v>
      </c>
      <c r="AE36" s="34">
        <f t="shared" si="7"/>
        <v>27.625491099999998</v>
      </c>
      <c r="AF36" s="13">
        <v>22.745100000000001</v>
      </c>
      <c r="AG36" s="13">
        <v>12.1747</v>
      </c>
      <c r="AH36" s="34">
        <f t="shared" si="8"/>
        <v>17.459900000000001</v>
      </c>
      <c r="AI36" s="15"/>
      <c r="AK36" s="27"/>
      <c r="AL36" s="27"/>
      <c r="AM36" s="27"/>
      <c r="AN36" s="27"/>
      <c r="AO36" s="15"/>
      <c r="AQ36" s="27"/>
      <c r="AR36" s="27"/>
      <c r="AS36" s="27"/>
      <c r="AT36" s="27"/>
      <c r="AU36" s="15"/>
      <c r="AW36" s="27"/>
      <c r="AX36" s="27"/>
      <c r="AY36" s="27"/>
      <c r="AZ36" s="27"/>
      <c r="BA36" s="15"/>
    </row>
    <row r="37" spans="23:53" x14ac:dyDescent="0.25">
      <c r="W37" s="15"/>
      <c r="X37" s="13">
        <f t="shared" si="4"/>
        <v>2020</v>
      </c>
      <c r="Y37" s="26">
        <v>43983</v>
      </c>
      <c r="Z37" s="13">
        <v>24.467500000000001</v>
      </c>
      <c r="AA37" s="13">
        <v>10.95295</v>
      </c>
      <c r="AB37" s="34">
        <f t="shared" si="6"/>
        <v>17.710225000000001</v>
      </c>
      <c r="AC37" s="13">
        <v>31.7281017</v>
      </c>
      <c r="AD37" s="13">
        <v>25.729158399999999</v>
      </c>
      <c r="AE37" s="34">
        <f t="shared" si="7"/>
        <v>28.72863005</v>
      </c>
      <c r="AF37" s="13">
        <v>23.491887999999999</v>
      </c>
      <c r="AG37" s="13">
        <v>10.95295</v>
      </c>
      <c r="AH37" s="34">
        <f t="shared" si="8"/>
        <v>17.222418999999999</v>
      </c>
      <c r="AI37" s="15"/>
      <c r="AK37" s="27"/>
      <c r="AL37" s="27"/>
      <c r="AM37" s="27"/>
      <c r="AN37" s="27"/>
      <c r="AO37" s="15"/>
      <c r="AQ37" s="27"/>
      <c r="AR37" s="27"/>
      <c r="AS37" s="27"/>
      <c r="AT37" s="27"/>
      <c r="AU37" s="15"/>
      <c r="AW37" s="27"/>
      <c r="AX37" s="27"/>
      <c r="AY37" s="27"/>
      <c r="AZ37" s="27"/>
      <c r="BA37" s="15"/>
    </row>
    <row r="38" spans="23:53" x14ac:dyDescent="0.25">
      <c r="W38" s="15"/>
      <c r="X38" s="13">
        <f t="shared" si="4"/>
        <v>2020</v>
      </c>
      <c r="Y38" s="26">
        <v>44013</v>
      </c>
      <c r="Z38" s="13">
        <v>28.311900000000001</v>
      </c>
      <c r="AA38" s="13">
        <v>18.5364</v>
      </c>
      <c r="AB38" s="34">
        <f t="shared" si="6"/>
        <v>23.424150000000001</v>
      </c>
      <c r="AC38" s="13">
        <v>33.808349999999997</v>
      </c>
      <c r="AD38" s="13">
        <v>29.434576</v>
      </c>
      <c r="AE38" s="34">
        <f t="shared" si="7"/>
        <v>31.621462999999999</v>
      </c>
      <c r="AF38" s="13">
        <v>25.130435899999998</v>
      </c>
      <c r="AG38" s="13">
        <v>18.5364</v>
      </c>
      <c r="AH38" s="34">
        <f t="shared" si="8"/>
        <v>21.833417949999998</v>
      </c>
      <c r="AI38" s="15"/>
      <c r="AK38" s="27"/>
      <c r="AL38" s="27"/>
      <c r="AM38" s="27"/>
      <c r="AN38" s="27"/>
      <c r="AO38" s="15"/>
      <c r="AQ38" s="27"/>
      <c r="AR38" s="27"/>
      <c r="AS38" s="27"/>
      <c r="AT38" s="27"/>
      <c r="AU38" s="15"/>
      <c r="AW38" s="27"/>
      <c r="AX38" s="27"/>
      <c r="AY38" s="27"/>
      <c r="AZ38" s="27"/>
      <c r="BA38" s="15"/>
    </row>
    <row r="39" spans="23:53" x14ac:dyDescent="0.25">
      <c r="W39" s="15"/>
      <c r="X39" s="13">
        <f t="shared" si="4"/>
        <v>2020</v>
      </c>
      <c r="Y39" s="26">
        <v>44044</v>
      </c>
      <c r="Z39" s="13">
        <v>28.711099999999998</v>
      </c>
      <c r="AA39" s="13">
        <v>23.197800000000001</v>
      </c>
      <c r="AB39" s="34">
        <f t="shared" si="6"/>
        <v>25.954450000000001</v>
      </c>
      <c r="AC39" s="13">
        <v>34.782566099999997</v>
      </c>
      <c r="AD39" s="13">
        <v>30.455041900000001</v>
      </c>
      <c r="AE39" s="34">
        <f t="shared" si="7"/>
        <v>32.618803999999997</v>
      </c>
      <c r="AF39" s="13">
        <v>25.60988</v>
      </c>
      <c r="AG39" s="13">
        <v>20.641611099999999</v>
      </c>
      <c r="AH39" s="34">
        <f t="shared" si="8"/>
        <v>23.125745549999998</v>
      </c>
      <c r="AI39" s="15"/>
      <c r="AK39" s="27"/>
      <c r="AL39" s="27"/>
      <c r="AM39" s="27"/>
      <c r="AN39" s="27"/>
      <c r="AO39" s="15"/>
      <c r="AQ39" s="27"/>
      <c r="AR39" s="27"/>
      <c r="AS39" s="27"/>
      <c r="AT39" s="27"/>
      <c r="AU39" s="15"/>
      <c r="AW39" s="27"/>
      <c r="AX39" s="27"/>
      <c r="AY39" s="27"/>
      <c r="AZ39" s="27"/>
      <c r="BA39" s="15"/>
    </row>
    <row r="40" spans="23:53" x14ac:dyDescent="0.25">
      <c r="W40" s="15"/>
      <c r="X40" s="13">
        <f t="shared" si="4"/>
        <v>2020</v>
      </c>
      <c r="Y40" s="26">
        <v>44075</v>
      </c>
      <c r="Z40" s="13">
        <v>26.913599999999999</v>
      </c>
      <c r="AA40" s="13">
        <v>23.312449999999998</v>
      </c>
      <c r="AB40" s="34">
        <f t="shared" si="6"/>
        <v>25.113025</v>
      </c>
      <c r="AC40" s="13">
        <v>34.686027500000002</v>
      </c>
      <c r="AD40" s="13">
        <v>31.072320000000001</v>
      </c>
      <c r="AE40" s="34">
        <f t="shared" si="7"/>
        <v>32.87917375</v>
      </c>
      <c r="AF40" s="13">
        <v>24.47738</v>
      </c>
      <c r="AG40" s="13">
        <v>20.023185699999999</v>
      </c>
      <c r="AH40" s="34">
        <f t="shared" si="8"/>
        <v>22.250282849999998</v>
      </c>
      <c r="AI40" s="15"/>
      <c r="AK40" s="27"/>
      <c r="AL40" s="27"/>
      <c r="AM40" s="27"/>
      <c r="AN40" s="27"/>
      <c r="AO40" s="15"/>
      <c r="AQ40" s="27"/>
      <c r="AR40" s="27"/>
      <c r="AS40" s="27"/>
      <c r="AT40" s="27"/>
      <c r="AU40" s="15"/>
      <c r="AW40" s="27"/>
      <c r="AX40" s="27"/>
      <c r="AY40" s="27"/>
      <c r="AZ40" s="27"/>
      <c r="BA40" s="15"/>
    </row>
    <row r="41" spans="23:53" x14ac:dyDescent="0.25">
      <c r="W41" s="15"/>
      <c r="X41" s="13">
        <f t="shared" si="4"/>
        <v>2020</v>
      </c>
      <c r="Y41" s="26">
        <v>44105</v>
      </c>
      <c r="Z41" s="13">
        <v>26.813300000000002</v>
      </c>
      <c r="AA41" s="13">
        <v>22.613499999999998</v>
      </c>
      <c r="AB41" s="34">
        <f t="shared" si="6"/>
        <v>24.7134</v>
      </c>
      <c r="AC41" s="13">
        <v>33.709415399999997</v>
      </c>
      <c r="AD41" s="13">
        <v>29.710235600000001</v>
      </c>
      <c r="AE41" s="34">
        <f t="shared" si="7"/>
        <v>31.709825500000001</v>
      </c>
      <c r="AF41" s="13">
        <v>24.209804500000001</v>
      </c>
      <c r="AG41" s="13">
        <v>19.348009999999999</v>
      </c>
      <c r="AH41" s="34">
        <f t="shared" si="8"/>
        <v>21.77890725</v>
      </c>
      <c r="AI41" s="15"/>
      <c r="AK41" s="27"/>
      <c r="AL41" s="27"/>
      <c r="AM41" s="27"/>
      <c r="AN41" s="27"/>
      <c r="AO41" s="15"/>
      <c r="AQ41" s="27"/>
      <c r="AR41" s="27"/>
      <c r="AS41" s="27"/>
      <c r="AT41" s="27"/>
      <c r="AU41" s="15"/>
      <c r="AW41" s="27"/>
      <c r="AX41" s="27"/>
      <c r="AY41" s="27"/>
      <c r="AZ41" s="27"/>
      <c r="BA41" s="15"/>
    </row>
    <row r="42" spans="23:53" x14ac:dyDescent="0.25">
      <c r="W42" s="15"/>
      <c r="X42" s="13">
        <f t="shared" si="4"/>
        <v>2020</v>
      </c>
      <c r="Y42" s="26">
        <v>44136</v>
      </c>
      <c r="Z42" s="13">
        <v>26.213249999999999</v>
      </c>
      <c r="AA42" s="13">
        <v>24.84055</v>
      </c>
      <c r="AB42" s="34">
        <f t="shared" si="6"/>
        <v>25.526899999999998</v>
      </c>
      <c r="AC42" s="13">
        <v>37.9633751</v>
      </c>
      <c r="AD42" s="13">
        <v>33.496740000000003</v>
      </c>
      <c r="AE42" s="34">
        <f t="shared" si="7"/>
        <v>35.730057549999998</v>
      </c>
      <c r="AF42" s="13">
        <v>26.213249999999999</v>
      </c>
      <c r="AG42" s="13">
        <v>21.906105</v>
      </c>
      <c r="AH42" s="34">
        <f t="shared" si="8"/>
        <v>24.059677499999999</v>
      </c>
      <c r="AI42" s="15"/>
      <c r="AK42" s="27"/>
      <c r="AL42" s="27"/>
      <c r="AM42" s="27"/>
      <c r="AN42" s="27"/>
      <c r="AO42" s="15"/>
      <c r="AQ42" s="27"/>
      <c r="AR42" s="27"/>
      <c r="AS42" s="27"/>
      <c r="AT42" s="27"/>
      <c r="AU42" s="15"/>
      <c r="AW42" s="27"/>
      <c r="AX42" s="27"/>
      <c r="AY42" s="27"/>
      <c r="AZ42" s="27"/>
      <c r="BA42" s="15"/>
    </row>
    <row r="43" spans="23:53" x14ac:dyDescent="0.25">
      <c r="W43" s="15"/>
      <c r="X43" s="13">
        <f t="shared" si="4"/>
        <v>2020</v>
      </c>
      <c r="Y43" s="26">
        <v>44166</v>
      </c>
      <c r="Z43" s="13">
        <v>29.25695</v>
      </c>
      <c r="AA43" s="13">
        <v>28.65015</v>
      </c>
      <c r="AB43" s="34">
        <f t="shared" si="6"/>
        <v>28.95355</v>
      </c>
      <c r="AC43" s="13">
        <v>39.843260000000001</v>
      </c>
      <c r="AD43" s="13">
        <v>33.598632799999997</v>
      </c>
      <c r="AE43" s="34">
        <f t="shared" si="7"/>
        <v>36.720946400000003</v>
      </c>
      <c r="AF43" s="13">
        <v>28.0302048</v>
      </c>
      <c r="AG43" s="13">
        <v>21.958555199999999</v>
      </c>
      <c r="AH43" s="34">
        <f t="shared" si="8"/>
        <v>24.99438</v>
      </c>
      <c r="AI43" s="15"/>
      <c r="AK43" s="27"/>
      <c r="AL43" s="27"/>
      <c r="AM43" s="27"/>
      <c r="AN43" s="27"/>
      <c r="AO43" s="15"/>
      <c r="AQ43" s="27"/>
      <c r="AR43" s="27"/>
      <c r="AS43" s="27"/>
      <c r="AT43" s="27"/>
      <c r="AU43" s="15"/>
      <c r="AW43" s="27"/>
      <c r="AX43" s="27"/>
      <c r="AY43" s="27"/>
      <c r="AZ43" s="27"/>
      <c r="BA43" s="15"/>
    </row>
    <row r="44" spans="23:53" x14ac:dyDescent="0.25">
      <c r="W44" s="15"/>
      <c r="X44" s="13">
        <f t="shared" si="4"/>
        <v>2021</v>
      </c>
      <c r="Y44" s="26">
        <v>44197</v>
      </c>
      <c r="Z44" s="13">
        <v>30.533149999999999</v>
      </c>
      <c r="AA44" s="13">
        <v>29.576550000000001</v>
      </c>
      <c r="AB44" s="34">
        <f t="shared" si="6"/>
        <v>30.054850000000002</v>
      </c>
      <c r="AC44" s="13">
        <v>39.667202000000003</v>
      </c>
      <c r="AD44" s="13">
        <v>34.4534035</v>
      </c>
      <c r="AE44" s="34">
        <f t="shared" si="7"/>
        <v>37.060302750000005</v>
      </c>
      <c r="AF44" s="13">
        <v>27.395765300000001</v>
      </c>
      <c r="AG44" s="13">
        <v>21.44023</v>
      </c>
      <c r="AH44" s="34">
        <f t="shared" si="8"/>
        <v>24.41799765</v>
      </c>
      <c r="AI44" s="15"/>
      <c r="AK44" s="27"/>
      <c r="AL44" s="27"/>
      <c r="AM44" s="27"/>
      <c r="AN44" s="27"/>
      <c r="AO44" s="15"/>
      <c r="AQ44" s="27"/>
      <c r="AR44" s="27"/>
      <c r="AS44" s="27"/>
      <c r="AT44" s="27"/>
      <c r="AU44" s="15"/>
      <c r="AW44" s="27"/>
      <c r="AX44" s="27"/>
      <c r="AY44" s="27"/>
      <c r="AZ44" s="27"/>
      <c r="BA44" s="15"/>
    </row>
    <row r="45" spans="23:53" x14ac:dyDescent="0.25">
      <c r="W45" s="15"/>
      <c r="X45" s="13">
        <f t="shared" si="4"/>
        <v>2021</v>
      </c>
      <c r="Y45" s="26">
        <v>44228</v>
      </c>
      <c r="Z45" s="13">
        <v>29.035499999999999</v>
      </c>
      <c r="AA45" s="13">
        <v>26.590699999999998</v>
      </c>
      <c r="AB45" s="34">
        <f t="shared" si="6"/>
        <v>27.813099999999999</v>
      </c>
      <c r="AC45" s="13">
        <v>40.121450000000003</v>
      </c>
      <c r="AD45" s="13">
        <v>35.995662699999997</v>
      </c>
      <c r="AE45" s="34">
        <f t="shared" si="7"/>
        <v>38.058556350000003</v>
      </c>
      <c r="AF45" s="13">
        <v>27.639593099999999</v>
      </c>
      <c r="AG45" s="13">
        <v>22.550142300000001</v>
      </c>
      <c r="AH45" s="34">
        <f t="shared" si="8"/>
        <v>25.094867700000002</v>
      </c>
      <c r="AI45" s="15"/>
      <c r="AK45" s="27"/>
      <c r="AL45" s="27"/>
      <c r="AM45" s="27"/>
      <c r="AN45" s="27"/>
      <c r="AO45" s="15"/>
      <c r="AQ45" s="27"/>
      <c r="AR45" s="27"/>
      <c r="AS45" s="27"/>
      <c r="AT45" s="27"/>
      <c r="AU45" s="15"/>
      <c r="AW45" s="27"/>
      <c r="AX45" s="27"/>
      <c r="AY45" s="27"/>
      <c r="AZ45" s="27"/>
      <c r="BA45" s="15"/>
    </row>
    <row r="46" spans="23:53" x14ac:dyDescent="0.25">
      <c r="W46" s="15"/>
      <c r="X46" s="13">
        <f t="shared" si="4"/>
        <v>2021</v>
      </c>
      <c r="Y46" s="26">
        <v>44256</v>
      </c>
      <c r="Z46" s="13">
        <v>26.839099999999998</v>
      </c>
      <c r="AA46" s="13">
        <v>22.114650000000001</v>
      </c>
      <c r="AB46" s="34">
        <f t="shared" si="6"/>
        <v>24.476875</v>
      </c>
      <c r="AC46" s="13">
        <v>34.645319999999998</v>
      </c>
      <c r="AD46" s="13">
        <v>30.240451799999999</v>
      </c>
      <c r="AE46" s="34">
        <f t="shared" si="7"/>
        <v>32.4428859</v>
      </c>
      <c r="AF46" s="13">
        <v>24.528692199999998</v>
      </c>
      <c r="AG46" s="13">
        <v>19.1235733</v>
      </c>
      <c r="AH46" s="34">
        <f t="shared" si="8"/>
        <v>21.826132749999999</v>
      </c>
      <c r="AI46" s="15"/>
      <c r="AK46" s="27"/>
      <c r="AL46" s="27"/>
      <c r="AM46" s="27"/>
      <c r="AN46" s="27"/>
      <c r="AO46" s="15"/>
      <c r="AQ46" s="27"/>
      <c r="AR46" s="27"/>
      <c r="AS46" s="27"/>
      <c r="AT46" s="27"/>
      <c r="AU46" s="15"/>
      <c r="AW46" s="27"/>
      <c r="AX46" s="27"/>
      <c r="AY46" s="27"/>
      <c r="AZ46" s="27"/>
      <c r="BA46" s="15"/>
    </row>
    <row r="47" spans="23:53" x14ac:dyDescent="0.25">
      <c r="W47" s="15"/>
      <c r="X47" s="13">
        <f t="shared" si="4"/>
        <v>2021</v>
      </c>
      <c r="Y47" s="26">
        <v>44287</v>
      </c>
      <c r="Z47" s="13">
        <v>22.67285</v>
      </c>
      <c r="AA47" s="13">
        <v>16.892499999999998</v>
      </c>
      <c r="AB47" s="34">
        <f t="shared" si="6"/>
        <v>19.782674999999998</v>
      </c>
      <c r="AC47" s="13">
        <v>32.558529999999998</v>
      </c>
      <c r="AD47" s="13">
        <v>28.284252200000001</v>
      </c>
      <c r="AE47" s="34">
        <f t="shared" si="7"/>
        <v>30.421391100000001</v>
      </c>
      <c r="AF47" s="13">
        <v>22.67285</v>
      </c>
      <c r="AG47" s="13">
        <v>16.892499999999998</v>
      </c>
      <c r="AH47" s="34">
        <f t="shared" si="8"/>
        <v>19.782674999999998</v>
      </c>
      <c r="AI47" s="15"/>
      <c r="AK47" s="27"/>
      <c r="AL47" s="27"/>
      <c r="AM47" s="27"/>
      <c r="AN47" s="27"/>
      <c r="AO47" s="15"/>
      <c r="AQ47" s="27"/>
      <c r="AR47" s="27"/>
      <c r="AS47" s="27"/>
      <c r="AT47" s="27"/>
      <c r="AU47" s="15"/>
      <c r="AW47" s="27"/>
      <c r="AX47" s="27"/>
      <c r="AY47" s="27"/>
      <c r="AZ47" s="27"/>
      <c r="BA47" s="15"/>
    </row>
    <row r="48" spans="23:53" x14ac:dyDescent="0.25">
      <c r="W48" s="15"/>
      <c r="X48" s="13">
        <f t="shared" si="4"/>
        <v>2021</v>
      </c>
      <c r="Y48" s="26">
        <v>44317</v>
      </c>
      <c r="Z48" s="13">
        <v>24.17135</v>
      </c>
      <c r="AA48" s="13">
        <v>13.409750000000001</v>
      </c>
      <c r="AB48" s="34">
        <f t="shared" si="6"/>
        <v>18.79055</v>
      </c>
      <c r="AC48" s="13">
        <v>31.700693099999999</v>
      </c>
      <c r="AD48" s="13">
        <v>23.573119999999999</v>
      </c>
      <c r="AE48" s="34">
        <f t="shared" si="7"/>
        <v>27.636906549999999</v>
      </c>
      <c r="AF48" s="13">
        <v>22.285446199999999</v>
      </c>
      <c r="AG48" s="13">
        <v>13.0812712</v>
      </c>
      <c r="AH48" s="34">
        <f t="shared" si="8"/>
        <v>17.683358699999999</v>
      </c>
      <c r="AI48" s="15"/>
      <c r="AK48" s="27"/>
      <c r="AL48" s="27"/>
      <c r="AM48" s="27"/>
      <c r="AN48" s="27"/>
      <c r="AO48" s="15"/>
      <c r="AQ48" s="27"/>
      <c r="AR48" s="27"/>
      <c r="AS48" s="27"/>
      <c r="AT48" s="27"/>
      <c r="AU48" s="15"/>
      <c r="AW48" s="27"/>
      <c r="AX48" s="27"/>
      <c r="AY48" s="27"/>
      <c r="AZ48" s="27"/>
      <c r="BA48" s="15"/>
    </row>
    <row r="49" spans="23:53" x14ac:dyDescent="0.25">
      <c r="W49" s="15"/>
      <c r="X49" s="13">
        <f t="shared" si="4"/>
        <v>2021</v>
      </c>
      <c r="Y49" s="26">
        <v>44348</v>
      </c>
      <c r="Z49" s="13">
        <v>25.694199999999999</v>
      </c>
      <c r="AA49" s="13">
        <v>12.16385</v>
      </c>
      <c r="AB49" s="34">
        <f t="shared" si="6"/>
        <v>18.929024999999999</v>
      </c>
      <c r="AC49" s="13">
        <v>31.86985</v>
      </c>
      <c r="AD49" s="13">
        <v>25.654312099999999</v>
      </c>
      <c r="AE49" s="34">
        <f t="shared" si="7"/>
        <v>28.762081049999999</v>
      </c>
      <c r="AF49" s="13">
        <v>23.020503999999999</v>
      </c>
      <c r="AG49" s="13">
        <v>12.16385</v>
      </c>
      <c r="AH49" s="34">
        <f t="shared" si="8"/>
        <v>17.592177</v>
      </c>
      <c r="AI49" s="15"/>
      <c r="AK49" s="27"/>
      <c r="AL49" s="27"/>
      <c r="AM49" s="27"/>
      <c r="AN49" s="27"/>
      <c r="AO49" s="15"/>
      <c r="AQ49" s="27"/>
      <c r="AR49" s="27"/>
      <c r="AS49" s="27"/>
      <c r="AT49" s="27"/>
      <c r="AU49" s="15"/>
      <c r="AW49" s="27"/>
      <c r="AX49" s="27"/>
      <c r="AY49" s="27"/>
      <c r="AZ49" s="27"/>
      <c r="BA49" s="15"/>
    </row>
    <row r="50" spans="23:53" x14ac:dyDescent="0.25">
      <c r="W50" s="15"/>
      <c r="X50" s="13">
        <f t="shared" si="4"/>
        <v>2021</v>
      </c>
      <c r="Y50" s="26">
        <v>44378</v>
      </c>
      <c r="Z50" s="13">
        <v>30.2883</v>
      </c>
      <c r="AA50" s="13">
        <v>20.029050000000002</v>
      </c>
      <c r="AB50" s="34">
        <f t="shared" si="6"/>
        <v>25.158675000000002</v>
      </c>
      <c r="AC50" s="13">
        <v>35.086315200000001</v>
      </c>
      <c r="AD50" s="13">
        <v>30.603216199999999</v>
      </c>
      <c r="AE50" s="34">
        <f t="shared" si="7"/>
        <v>32.844765699999996</v>
      </c>
      <c r="AF50" s="13">
        <v>25.605218900000001</v>
      </c>
      <c r="AG50" s="13">
        <v>20.029050000000002</v>
      </c>
      <c r="AH50" s="34">
        <f t="shared" si="8"/>
        <v>22.817134450000001</v>
      </c>
      <c r="AI50" s="15"/>
      <c r="AK50" s="27"/>
      <c r="AL50" s="27"/>
      <c r="AM50" s="27"/>
      <c r="AN50" s="27"/>
      <c r="AO50" s="15"/>
      <c r="AQ50" s="27"/>
      <c r="AR50" s="27"/>
      <c r="AS50" s="27"/>
      <c r="AT50" s="27"/>
      <c r="AU50" s="15"/>
      <c r="AW50" s="27"/>
      <c r="AX50" s="27"/>
      <c r="AY50" s="27"/>
      <c r="AZ50" s="27"/>
      <c r="BA50" s="15"/>
    </row>
    <row r="51" spans="23:53" x14ac:dyDescent="0.25">
      <c r="W51" s="15"/>
      <c r="X51" s="13">
        <f t="shared" si="4"/>
        <v>2021</v>
      </c>
      <c r="Y51" s="26">
        <v>44409</v>
      </c>
      <c r="Z51" s="13">
        <v>30.837399999999999</v>
      </c>
      <c r="AA51" s="13">
        <v>24.792000000000002</v>
      </c>
      <c r="AB51" s="34">
        <f t="shared" si="6"/>
        <v>27.814700000000002</v>
      </c>
      <c r="AC51" s="13">
        <v>36.359497099999999</v>
      </c>
      <c r="AD51" s="13">
        <v>31.783535000000001</v>
      </c>
      <c r="AE51" s="34">
        <f t="shared" si="7"/>
        <v>34.07151605</v>
      </c>
      <c r="AF51" s="13">
        <v>26.320730000000001</v>
      </c>
      <c r="AG51" s="13">
        <v>20.915967899999998</v>
      </c>
      <c r="AH51" s="34">
        <f t="shared" si="8"/>
        <v>23.618348949999998</v>
      </c>
      <c r="AI51" s="15"/>
      <c r="AK51" s="27"/>
      <c r="AL51" s="27"/>
      <c r="AM51" s="27"/>
      <c r="AN51" s="27"/>
      <c r="AO51" s="15"/>
      <c r="AQ51" s="27"/>
      <c r="AR51" s="27"/>
      <c r="AS51" s="27"/>
      <c r="AT51" s="27"/>
      <c r="AU51" s="15"/>
      <c r="AW51" s="27"/>
      <c r="AX51" s="27"/>
      <c r="AY51" s="27"/>
      <c r="AZ51" s="27"/>
      <c r="BA51" s="15"/>
    </row>
    <row r="52" spans="23:53" x14ac:dyDescent="0.25">
      <c r="W52" s="15"/>
      <c r="X52" s="13">
        <f t="shared" si="4"/>
        <v>2021</v>
      </c>
      <c r="Y52" s="26">
        <v>44440</v>
      </c>
      <c r="Z52" s="13">
        <v>28.789899999999999</v>
      </c>
      <c r="AA52" s="13">
        <v>25.005099999999999</v>
      </c>
      <c r="AB52" s="34">
        <f t="shared" si="6"/>
        <v>26.897500000000001</v>
      </c>
      <c r="AC52" s="13">
        <v>37.046466799999997</v>
      </c>
      <c r="AD52" s="13">
        <v>32.832540000000002</v>
      </c>
      <c r="AE52" s="34">
        <f t="shared" si="7"/>
        <v>34.9395034</v>
      </c>
      <c r="AF52" s="13">
        <v>26.135574299999998</v>
      </c>
      <c r="AG52" s="13">
        <v>20.67756</v>
      </c>
      <c r="AH52" s="34">
        <f t="shared" si="8"/>
        <v>23.406567150000001</v>
      </c>
      <c r="AI52" s="15"/>
      <c r="AK52" s="27"/>
      <c r="AL52" s="27"/>
      <c r="AM52" s="27"/>
      <c r="AN52" s="27"/>
      <c r="AO52" s="15"/>
      <c r="AQ52" s="27"/>
      <c r="AR52" s="27"/>
      <c r="AS52" s="27"/>
      <c r="AT52" s="27"/>
      <c r="AU52" s="15"/>
      <c r="AW52" s="27"/>
      <c r="AX52" s="27"/>
      <c r="AY52" s="27"/>
      <c r="AZ52" s="27"/>
      <c r="BA52" s="15"/>
    </row>
    <row r="53" spans="23:53" x14ac:dyDescent="0.25">
      <c r="W53" s="15"/>
      <c r="X53" s="13">
        <f t="shared" si="4"/>
        <v>2021</v>
      </c>
      <c r="Y53" s="26">
        <v>44470</v>
      </c>
      <c r="Z53" s="13">
        <v>29.338799999999999</v>
      </c>
      <c r="AA53" s="13">
        <v>24.157250000000001</v>
      </c>
      <c r="AB53" s="34">
        <f t="shared" si="6"/>
        <v>26.748024999999998</v>
      </c>
      <c r="AC53" s="13">
        <v>35.942337000000002</v>
      </c>
      <c r="AD53" s="13">
        <v>31.617643399999999</v>
      </c>
      <c r="AE53" s="34">
        <f t="shared" si="7"/>
        <v>33.7799902</v>
      </c>
      <c r="AF53" s="13">
        <v>25.168233900000001</v>
      </c>
      <c r="AG53" s="13">
        <v>20.032188399999999</v>
      </c>
      <c r="AH53" s="34">
        <f t="shared" si="8"/>
        <v>22.60021115</v>
      </c>
      <c r="AI53" s="15"/>
      <c r="AK53" s="27"/>
      <c r="AL53" s="27"/>
      <c r="AM53" s="27"/>
      <c r="AN53" s="27"/>
      <c r="AO53" s="15"/>
      <c r="AQ53" s="27"/>
      <c r="AR53" s="27"/>
      <c r="AS53" s="27"/>
      <c r="AT53" s="27"/>
      <c r="AU53" s="15"/>
      <c r="AW53" s="27"/>
      <c r="AX53" s="27"/>
      <c r="AY53" s="27"/>
      <c r="AZ53" s="27"/>
      <c r="BA53" s="15"/>
    </row>
    <row r="54" spans="23:53" x14ac:dyDescent="0.25">
      <c r="W54" s="15"/>
      <c r="X54" s="13">
        <f t="shared" si="4"/>
        <v>2021</v>
      </c>
      <c r="Y54" s="26">
        <v>44501</v>
      </c>
      <c r="Z54" s="13">
        <v>28.868200000000002</v>
      </c>
      <c r="AA54" s="13">
        <v>26.514700000000001</v>
      </c>
      <c r="AB54" s="34">
        <f t="shared" si="6"/>
        <v>27.691450000000003</v>
      </c>
      <c r="AC54" s="13">
        <v>37.672317499999998</v>
      </c>
      <c r="AD54" s="13">
        <v>33.124416400000001</v>
      </c>
      <c r="AE54" s="34">
        <f t="shared" si="7"/>
        <v>35.398366949999996</v>
      </c>
      <c r="AF54" s="13">
        <v>26.068908700000001</v>
      </c>
      <c r="AG54" s="13">
        <v>20.804493000000001</v>
      </c>
      <c r="AH54" s="34">
        <f t="shared" si="8"/>
        <v>23.436700850000001</v>
      </c>
      <c r="AI54" s="15"/>
      <c r="AK54" s="27"/>
      <c r="AL54" s="27"/>
      <c r="AM54" s="27"/>
      <c r="AN54" s="27"/>
      <c r="AO54" s="15"/>
      <c r="AQ54" s="27"/>
      <c r="AR54" s="27"/>
      <c r="AS54" s="27"/>
      <c r="AT54" s="27"/>
      <c r="AU54" s="15"/>
      <c r="AW54" s="27"/>
      <c r="AX54" s="27"/>
      <c r="AY54" s="27"/>
      <c r="AZ54" s="27"/>
      <c r="BA54" s="15"/>
    </row>
    <row r="55" spans="23:53" x14ac:dyDescent="0.25">
      <c r="W55" s="15"/>
      <c r="X55" s="13">
        <f t="shared" si="4"/>
        <v>2021</v>
      </c>
      <c r="Y55" s="26">
        <v>44531</v>
      </c>
      <c r="Z55" s="13">
        <v>31.40165</v>
      </c>
      <c r="AA55" s="13">
        <v>30.78415</v>
      </c>
      <c r="AB55" s="34">
        <f t="shared" si="6"/>
        <v>31.0929</v>
      </c>
      <c r="AC55" s="13">
        <v>40.679630000000003</v>
      </c>
      <c r="AD55" s="13">
        <v>34.26088</v>
      </c>
      <c r="AE55" s="34">
        <f t="shared" si="7"/>
        <v>37.470255000000002</v>
      </c>
      <c r="AF55" s="13">
        <v>28.045020000000001</v>
      </c>
      <c r="AG55" s="13">
        <v>21.316125899999999</v>
      </c>
      <c r="AH55" s="34">
        <f t="shared" si="8"/>
        <v>24.680572949999998</v>
      </c>
      <c r="AI55" s="15"/>
      <c r="AK55" s="27"/>
      <c r="AL55" s="27"/>
      <c r="AM55" s="27"/>
      <c r="AN55" s="27"/>
      <c r="AO55" s="15"/>
      <c r="AQ55" s="27"/>
      <c r="AR55" s="27"/>
      <c r="AS55" s="27"/>
      <c r="AT55" s="27"/>
      <c r="AU55" s="15"/>
      <c r="AW55" s="27"/>
      <c r="AX55" s="27"/>
      <c r="AY55" s="27"/>
      <c r="AZ55" s="27"/>
      <c r="BA55" s="15"/>
    </row>
    <row r="56" spans="23:53" x14ac:dyDescent="0.25">
      <c r="W56" s="15"/>
      <c r="X56" s="13">
        <f t="shared" si="4"/>
        <v>2022</v>
      </c>
      <c r="Y56" s="26">
        <v>44562</v>
      </c>
      <c r="Z56" s="13">
        <v>31.844950000000001</v>
      </c>
      <c r="AA56" s="13">
        <v>30.739450000000001</v>
      </c>
      <c r="AB56" s="34">
        <f t="shared" si="6"/>
        <v>31.292200000000001</v>
      </c>
      <c r="AC56" s="13">
        <v>40.75441</v>
      </c>
      <c r="AD56" s="13">
        <v>35.049957300000003</v>
      </c>
      <c r="AE56" s="34">
        <f t="shared" si="7"/>
        <v>37.902183649999998</v>
      </c>
      <c r="AF56" s="13">
        <v>27.651489999999999</v>
      </c>
      <c r="AG56" s="13">
        <v>21.276847799999999</v>
      </c>
      <c r="AH56" s="34">
        <f t="shared" si="8"/>
        <v>24.464168899999997</v>
      </c>
      <c r="AI56" s="15"/>
      <c r="AK56" s="27"/>
      <c r="AL56" s="27"/>
      <c r="AM56" s="27"/>
      <c r="AN56" s="27"/>
      <c r="AO56" s="15"/>
      <c r="AQ56" s="27"/>
      <c r="AR56" s="27"/>
      <c r="AS56" s="27"/>
      <c r="AT56" s="27"/>
      <c r="AU56" s="15"/>
      <c r="AW56" s="27"/>
      <c r="AX56" s="27"/>
      <c r="AY56" s="27"/>
      <c r="AZ56" s="27"/>
      <c r="BA56" s="15"/>
    </row>
    <row r="57" spans="23:53" x14ac:dyDescent="0.25">
      <c r="W57" s="15"/>
      <c r="X57" s="13">
        <f t="shared" si="4"/>
        <v>2022</v>
      </c>
      <c r="Y57" s="26">
        <v>44593</v>
      </c>
      <c r="Z57" s="13">
        <v>30.090150000000001</v>
      </c>
      <c r="AA57" s="13">
        <v>27.84535</v>
      </c>
      <c r="AB57" s="34">
        <f t="shared" si="6"/>
        <v>28.967750000000002</v>
      </c>
      <c r="AC57" s="13">
        <v>41.407130000000002</v>
      </c>
      <c r="AD57" s="13">
        <v>36.8065262</v>
      </c>
      <c r="AE57" s="34">
        <f t="shared" si="7"/>
        <v>39.106828100000001</v>
      </c>
      <c r="AF57" s="13">
        <v>27.421339</v>
      </c>
      <c r="AG57" s="13">
        <v>22.076068899999999</v>
      </c>
      <c r="AH57" s="34">
        <f t="shared" si="8"/>
        <v>24.748703949999999</v>
      </c>
      <c r="AI57" s="15"/>
      <c r="AK57" s="27"/>
      <c r="AL57" s="27"/>
      <c r="AM57" s="27"/>
      <c r="AN57" s="27"/>
      <c r="AO57" s="15"/>
      <c r="AQ57" s="27"/>
      <c r="AR57" s="27"/>
      <c r="AS57" s="27"/>
      <c r="AT57" s="27"/>
      <c r="AU57" s="15"/>
      <c r="AW57" s="27"/>
      <c r="AX57" s="27"/>
      <c r="AY57" s="27"/>
      <c r="AZ57" s="27"/>
      <c r="BA57" s="15"/>
    </row>
    <row r="58" spans="23:53" x14ac:dyDescent="0.25">
      <c r="W58" s="15"/>
      <c r="X58" s="13">
        <f t="shared" si="4"/>
        <v>2022</v>
      </c>
      <c r="Y58" s="26">
        <v>44621</v>
      </c>
      <c r="Z58" s="13">
        <v>27.7</v>
      </c>
      <c r="AA58" s="13">
        <v>24.375</v>
      </c>
      <c r="AB58" s="34">
        <f t="shared" si="6"/>
        <v>26.037500000000001</v>
      </c>
      <c r="AC58" s="13">
        <v>37.613632199999998</v>
      </c>
      <c r="AD58" s="13">
        <v>33.0217247</v>
      </c>
      <c r="AE58" s="34">
        <f t="shared" si="7"/>
        <v>35.317678450000002</v>
      </c>
      <c r="AF58" s="13">
        <v>25.586381899999999</v>
      </c>
      <c r="AG58" s="13">
        <v>19.746286399999999</v>
      </c>
      <c r="AH58" s="34">
        <f t="shared" si="8"/>
        <v>22.666334149999997</v>
      </c>
      <c r="AI58" s="15"/>
      <c r="AK58" s="27"/>
      <c r="AL58" s="27"/>
      <c r="AM58" s="27"/>
      <c r="AN58" s="27"/>
      <c r="AO58" s="15"/>
      <c r="AQ58" s="27"/>
      <c r="AR58" s="27"/>
      <c r="AS58" s="27"/>
      <c r="AT58" s="27"/>
      <c r="AU58" s="15"/>
      <c r="AW58" s="27"/>
      <c r="AX58" s="27"/>
      <c r="AY58" s="27"/>
      <c r="AZ58" s="27"/>
      <c r="BA58" s="15"/>
    </row>
    <row r="59" spans="23:53" x14ac:dyDescent="0.25">
      <c r="W59" s="15"/>
      <c r="X59" s="13">
        <f t="shared" si="4"/>
        <v>2022</v>
      </c>
      <c r="Y59" s="26">
        <v>44652</v>
      </c>
      <c r="Z59" s="13">
        <v>29.555</v>
      </c>
      <c r="AA59" s="13">
        <v>18.87</v>
      </c>
      <c r="AB59" s="34">
        <f t="shared" si="6"/>
        <v>24.212499999999999</v>
      </c>
      <c r="AC59" s="13">
        <v>35.1538124</v>
      </c>
      <c r="AD59" s="13">
        <v>30.584173199999999</v>
      </c>
      <c r="AE59" s="34">
        <f t="shared" si="7"/>
        <v>32.868992800000001</v>
      </c>
      <c r="AF59" s="13">
        <v>23.900589</v>
      </c>
      <c r="AG59" s="13">
        <v>18.297136299999998</v>
      </c>
      <c r="AH59" s="34">
        <f t="shared" si="8"/>
        <v>21.098862650000001</v>
      </c>
      <c r="AI59" s="15"/>
      <c r="AK59" s="27"/>
      <c r="AL59" s="27"/>
      <c r="AM59" s="27"/>
      <c r="AN59" s="27"/>
      <c r="AO59" s="15"/>
      <c r="AQ59" s="27"/>
      <c r="AR59" s="27"/>
      <c r="AS59" s="27"/>
      <c r="AT59" s="27"/>
      <c r="AU59" s="15"/>
      <c r="AW59" s="27"/>
      <c r="AX59" s="27"/>
      <c r="AY59" s="27"/>
      <c r="AZ59" s="27"/>
      <c r="BA59" s="15"/>
    </row>
    <row r="60" spans="23:53" x14ac:dyDescent="0.25">
      <c r="W60" s="15"/>
      <c r="X60" s="13">
        <f t="shared" si="4"/>
        <v>2022</v>
      </c>
      <c r="Y60" s="26">
        <v>44682</v>
      </c>
      <c r="Z60" s="13">
        <v>24.62</v>
      </c>
      <c r="AA60" s="13">
        <v>13.15</v>
      </c>
      <c r="AB60" s="34">
        <f t="shared" si="6"/>
        <v>18.885000000000002</v>
      </c>
      <c r="AC60" s="13">
        <v>34.726284</v>
      </c>
      <c r="AD60" s="13">
        <v>25.993701900000001</v>
      </c>
      <c r="AE60" s="34">
        <f t="shared" si="7"/>
        <v>30.359992949999999</v>
      </c>
      <c r="AF60" s="13">
        <v>23.872714999999999</v>
      </c>
      <c r="AG60" s="13">
        <v>13.15</v>
      </c>
      <c r="AH60" s="34">
        <f t="shared" si="8"/>
        <v>18.511357499999999</v>
      </c>
      <c r="AI60" s="15"/>
      <c r="AK60" s="27"/>
      <c r="AL60" s="27"/>
      <c r="AM60" s="27"/>
      <c r="AN60" s="27"/>
      <c r="AO60" s="15"/>
      <c r="AQ60" s="27"/>
      <c r="AR60" s="27"/>
      <c r="AS60" s="27"/>
      <c r="AT60" s="27"/>
      <c r="AU60" s="15"/>
      <c r="AW60" s="27"/>
      <c r="AX60" s="27"/>
      <c r="AY60" s="27"/>
      <c r="AZ60" s="27"/>
      <c r="BA60" s="15"/>
    </row>
    <row r="61" spans="23:53" x14ac:dyDescent="0.25">
      <c r="W61" s="15"/>
      <c r="X61" s="13">
        <f t="shared" si="4"/>
        <v>2022</v>
      </c>
      <c r="Y61" s="26">
        <v>44713</v>
      </c>
      <c r="Z61" s="13">
        <v>25.324999999999999</v>
      </c>
      <c r="AA61" s="13">
        <v>12.38</v>
      </c>
      <c r="AB61" s="34">
        <f t="shared" si="6"/>
        <v>18.852499999999999</v>
      </c>
      <c r="AC61" s="13">
        <v>34.8357849</v>
      </c>
      <c r="AD61" s="13">
        <v>28.513832099999998</v>
      </c>
      <c r="AE61" s="34">
        <f t="shared" si="7"/>
        <v>31.674808499999997</v>
      </c>
      <c r="AF61" s="13">
        <v>24.183233300000001</v>
      </c>
      <c r="AG61" s="13">
        <v>12.38</v>
      </c>
      <c r="AH61" s="34">
        <f t="shared" si="8"/>
        <v>18.28161665</v>
      </c>
      <c r="AI61" s="15"/>
      <c r="AK61" s="27"/>
      <c r="AL61" s="27"/>
      <c r="AM61" s="27"/>
      <c r="AN61" s="27"/>
      <c r="AO61" s="15"/>
      <c r="AQ61" s="27"/>
      <c r="AR61" s="27"/>
      <c r="AS61" s="27"/>
      <c r="AT61" s="27"/>
      <c r="AU61" s="15"/>
      <c r="AW61" s="27"/>
      <c r="AX61" s="27"/>
      <c r="AY61" s="27"/>
      <c r="AZ61" s="27"/>
      <c r="BA61" s="15"/>
    </row>
    <row r="62" spans="23:53" x14ac:dyDescent="0.25">
      <c r="W62" s="15"/>
      <c r="X62" s="13">
        <f t="shared" si="4"/>
        <v>2022</v>
      </c>
      <c r="Y62" s="26">
        <v>44743</v>
      </c>
      <c r="Z62" s="13">
        <v>32.799999999999997</v>
      </c>
      <c r="AA62" s="13">
        <v>21.52</v>
      </c>
      <c r="AB62" s="34">
        <f t="shared" si="6"/>
        <v>27.159999999999997</v>
      </c>
      <c r="AC62" s="13">
        <v>36.752567300000003</v>
      </c>
      <c r="AD62" s="13">
        <v>31.968334200000001</v>
      </c>
      <c r="AE62" s="34">
        <f t="shared" si="7"/>
        <v>34.360450749999998</v>
      </c>
      <c r="AF62" s="13">
        <v>25.935394299999999</v>
      </c>
      <c r="AG62" s="13">
        <v>20.357067099999998</v>
      </c>
      <c r="AH62" s="34">
        <f t="shared" si="8"/>
        <v>23.146230699999997</v>
      </c>
      <c r="AI62" s="15"/>
      <c r="AK62" s="27"/>
      <c r="AL62" s="27"/>
      <c r="AM62" s="27"/>
      <c r="AN62" s="27"/>
      <c r="AO62" s="15"/>
      <c r="AQ62" s="27"/>
      <c r="AR62" s="27"/>
      <c r="AS62" s="27"/>
      <c r="AT62" s="27"/>
      <c r="AU62" s="15"/>
      <c r="AW62" s="27"/>
      <c r="AX62" s="27"/>
      <c r="AY62" s="27"/>
      <c r="AZ62" s="27"/>
      <c r="BA62" s="15"/>
    </row>
    <row r="63" spans="23:53" x14ac:dyDescent="0.25">
      <c r="W63" s="15"/>
      <c r="X63" s="13">
        <f t="shared" si="4"/>
        <v>2022</v>
      </c>
      <c r="Y63" s="26">
        <v>44774</v>
      </c>
      <c r="Z63" s="13">
        <v>32.54</v>
      </c>
      <c r="AA63" s="13">
        <v>26.35</v>
      </c>
      <c r="AB63" s="34">
        <f t="shared" si="6"/>
        <v>29.445</v>
      </c>
      <c r="AC63" s="13">
        <v>38.069404599999999</v>
      </c>
      <c r="AD63" s="13">
        <v>33.215510000000002</v>
      </c>
      <c r="AE63" s="34">
        <f t="shared" si="7"/>
        <v>35.642457300000004</v>
      </c>
      <c r="AF63" s="13">
        <v>26.674638699999999</v>
      </c>
      <c r="AG63" s="13">
        <v>20.780756</v>
      </c>
      <c r="AH63" s="34">
        <f t="shared" si="8"/>
        <v>23.72769735</v>
      </c>
      <c r="AI63" s="15"/>
      <c r="AK63" s="27"/>
      <c r="AL63" s="27"/>
      <c r="AM63" s="27"/>
      <c r="AN63" s="27"/>
      <c r="AO63" s="15"/>
      <c r="AQ63" s="27"/>
      <c r="AR63" s="27"/>
      <c r="AS63" s="27"/>
      <c r="AT63" s="27"/>
      <c r="AU63" s="15"/>
      <c r="AW63" s="27"/>
      <c r="AX63" s="27"/>
      <c r="AY63" s="27"/>
      <c r="AZ63" s="27"/>
      <c r="BA63" s="15"/>
    </row>
    <row r="64" spans="23:53" x14ac:dyDescent="0.25">
      <c r="W64" s="15"/>
      <c r="X64" s="13">
        <f t="shared" si="4"/>
        <v>2022</v>
      </c>
      <c r="Y64" s="26">
        <v>44805</v>
      </c>
      <c r="Z64" s="13">
        <v>29.16</v>
      </c>
      <c r="AA64" s="13">
        <v>31.18</v>
      </c>
      <c r="AB64" s="34">
        <f t="shared" si="6"/>
        <v>30.17</v>
      </c>
      <c r="AC64" s="13">
        <v>38.526359999999997</v>
      </c>
      <c r="AD64" s="13">
        <v>34.475665999999997</v>
      </c>
      <c r="AE64" s="34">
        <f t="shared" si="7"/>
        <v>36.501013</v>
      </c>
      <c r="AF64" s="13">
        <v>25.823427200000001</v>
      </c>
      <c r="AG64" s="13">
        <v>20.668623</v>
      </c>
      <c r="AH64" s="34">
        <f t="shared" si="8"/>
        <v>23.246025100000001</v>
      </c>
      <c r="AI64" s="15"/>
      <c r="AK64" s="27"/>
      <c r="AL64" s="27"/>
      <c r="AM64" s="27"/>
      <c r="AN64" s="27"/>
      <c r="AO64" s="15"/>
      <c r="AQ64" s="27"/>
      <c r="AR64" s="27"/>
      <c r="AS64" s="27"/>
      <c r="AT64" s="27"/>
      <c r="AU64" s="15"/>
      <c r="AW64" s="27"/>
      <c r="AX64" s="27"/>
      <c r="AY64" s="27"/>
      <c r="AZ64" s="27"/>
      <c r="BA64" s="15"/>
    </row>
    <row r="65" spans="23:53" x14ac:dyDescent="0.25">
      <c r="W65" s="15"/>
      <c r="X65" s="13">
        <f t="shared" si="4"/>
        <v>2022</v>
      </c>
      <c r="Y65" s="26">
        <v>44835</v>
      </c>
      <c r="Z65" s="13">
        <v>30</v>
      </c>
      <c r="AA65" s="13">
        <v>26.2</v>
      </c>
      <c r="AB65" s="34">
        <f t="shared" si="6"/>
        <v>28.1</v>
      </c>
      <c r="AC65" s="13">
        <v>37.757595100000003</v>
      </c>
      <c r="AD65" s="13">
        <v>33.328426399999998</v>
      </c>
      <c r="AE65" s="34">
        <f t="shared" si="7"/>
        <v>35.543010750000001</v>
      </c>
      <c r="AF65" s="13">
        <v>25.506818800000001</v>
      </c>
      <c r="AG65" s="13">
        <v>19.9560852</v>
      </c>
      <c r="AH65" s="34">
        <f t="shared" si="8"/>
        <v>22.731452000000001</v>
      </c>
      <c r="AI65" s="15"/>
      <c r="AK65" s="27"/>
      <c r="AL65" s="27"/>
      <c r="AM65" s="27"/>
      <c r="AN65" s="27"/>
      <c r="AO65" s="15"/>
      <c r="AQ65" s="27"/>
      <c r="AR65" s="27"/>
      <c r="AS65" s="27"/>
      <c r="AT65" s="27"/>
      <c r="AU65" s="15"/>
      <c r="AW65" s="27"/>
      <c r="AX65" s="27"/>
      <c r="AY65" s="27"/>
      <c r="AZ65" s="27"/>
      <c r="BA65" s="15"/>
    </row>
    <row r="66" spans="23:53" x14ac:dyDescent="0.25">
      <c r="W66" s="15"/>
      <c r="X66" s="13">
        <f t="shared" si="4"/>
        <v>2022</v>
      </c>
      <c r="Y66" s="26">
        <v>44866</v>
      </c>
      <c r="Z66" s="13">
        <v>29.25</v>
      </c>
      <c r="AA66" s="13">
        <v>29.42</v>
      </c>
      <c r="AB66" s="34">
        <f t="shared" si="6"/>
        <v>29.335000000000001</v>
      </c>
      <c r="AC66" s="13">
        <v>40.222087899999998</v>
      </c>
      <c r="AD66" s="13">
        <v>35.442913099999998</v>
      </c>
      <c r="AE66" s="34">
        <f t="shared" si="7"/>
        <v>37.832500499999995</v>
      </c>
      <c r="AF66" s="13">
        <v>27.0307846</v>
      </c>
      <c r="AG66" s="13">
        <v>21.5237865</v>
      </c>
      <c r="AH66" s="34">
        <f t="shared" si="8"/>
        <v>24.277285550000002</v>
      </c>
      <c r="AI66" s="15"/>
      <c r="AK66" s="27"/>
      <c r="AL66" s="27"/>
      <c r="AM66" s="27"/>
      <c r="AN66" s="27"/>
      <c r="AO66" s="15"/>
      <c r="AQ66" s="27"/>
      <c r="AR66" s="27"/>
      <c r="AS66" s="27"/>
      <c r="AT66" s="27"/>
      <c r="AU66" s="15"/>
      <c r="AW66" s="27"/>
      <c r="AX66" s="27"/>
      <c r="AY66" s="27"/>
      <c r="AZ66" s="27"/>
      <c r="BA66" s="15"/>
    </row>
    <row r="67" spans="23:53" x14ac:dyDescent="0.25">
      <c r="W67" s="15"/>
      <c r="X67" s="13">
        <f t="shared" si="4"/>
        <v>2022</v>
      </c>
      <c r="Y67" s="26">
        <v>44896</v>
      </c>
      <c r="Z67" s="13">
        <v>32.25</v>
      </c>
      <c r="AA67" s="13">
        <v>29.88</v>
      </c>
      <c r="AB67" s="34">
        <f t="shared" si="6"/>
        <v>31.064999999999998</v>
      </c>
      <c r="AC67" s="13">
        <v>43.0728455</v>
      </c>
      <c r="AD67" s="13">
        <v>36.655631999999997</v>
      </c>
      <c r="AE67" s="34">
        <f t="shared" si="7"/>
        <v>39.864238749999998</v>
      </c>
      <c r="AF67" s="13">
        <v>28.629262900000001</v>
      </c>
      <c r="AG67" s="13">
        <v>21.356472</v>
      </c>
      <c r="AH67" s="34">
        <f t="shared" si="8"/>
        <v>24.992867449999999</v>
      </c>
      <c r="AI67" s="15"/>
      <c r="AK67" s="27"/>
      <c r="AL67" s="27"/>
      <c r="AM67" s="27"/>
      <c r="AN67" s="27"/>
      <c r="AO67" s="15"/>
      <c r="AQ67" s="27"/>
      <c r="AR67" s="27"/>
      <c r="AS67" s="27"/>
      <c r="AT67" s="27"/>
      <c r="AU67" s="15"/>
      <c r="AW67" s="27"/>
      <c r="AX67" s="27"/>
      <c r="AY67" s="27"/>
      <c r="AZ67" s="27"/>
      <c r="BA67" s="15"/>
    </row>
    <row r="68" spans="23:53" x14ac:dyDescent="0.25">
      <c r="W68" s="15"/>
      <c r="X68" s="13">
        <f t="shared" si="4"/>
        <v>2023</v>
      </c>
      <c r="Y68" s="26">
        <v>44927</v>
      </c>
      <c r="Z68" s="13">
        <v>31.29</v>
      </c>
      <c r="AA68" s="13">
        <v>27.65</v>
      </c>
      <c r="AB68" s="34">
        <f t="shared" si="6"/>
        <v>29.47</v>
      </c>
      <c r="AC68" s="13">
        <v>43.096797899999999</v>
      </c>
      <c r="AD68" s="13">
        <v>37.052745799999997</v>
      </c>
      <c r="AE68" s="34">
        <f t="shared" si="7"/>
        <v>40.074771849999998</v>
      </c>
      <c r="AF68" s="13">
        <v>29.1707535</v>
      </c>
      <c r="AG68" s="13">
        <v>22.309717200000001</v>
      </c>
      <c r="AH68" s="34">
        <f t="shared" si="8"/>
        <v>25.740235349999999</v>
      </c>
      <c r="AI68" s="15"/>
      <c r="AK68" s="27"/>
      <c r="AL68" s="27"/>
      <c r="AM68" s="27"/>
      <c r="AN68" s="27"/>
      <c r="AO68" s="15"/>
      <c r="AQ68" s="27"/>
      <c r="AR68" s="27"/>
      <c r="AS68" s="27"/>
      <c r="AT68" s="27"/>
      <c r="AU68" s="15"/>
      <c r="AW68" s="27"/>
      <c r="AX68" s="27"/>
      <c r="AY68" s="27"/>
      <c r="AZ68" s="27"/>
      <c r="BA68" s="15"/>
    </row>
    <row r="69" spans="23:53" x14ac:dyDescent="0.25">
      <c r="W69" s="15"/>
      <c r="X69" s="13">
        <f t="shared" si="4"/>
        <v>2023</v>
      </c>
      <c r="Y69" s="26">
        <v>44958</v>
      </c>
      <c r="Z69" s="13">
        <v>30.51</v>
      </c>
      <c r="AA69" s="13">
        <v>26.975000000000001</v>
      </c>
      <c r="AB69" s="34">
        <f t="shared" si="6"/>
        <v>28.7425</v>
      </c>
      <c r="AC69" s="13">
        <v>44.036059999999999</v>
      </c>
      <c r="AD69" s="13">
        <v>38.917362199999999</v>
      </c>
      <c r="AE69" s="34">
        <f t="shared" si="7"/>
        <v>41.476711100000003</v>
      </c>
      <c r="AF69" s="13">
        <v>29.368354799999999</v>
      </c>
      <c r="AG69" s="13">
        <v>23.646270000000001</v>
      </c>
      <c r="AH69" s="34">
        <f t="shared" si="8"/>
        <v>26.5073124</v>
      </c>
      <c r="AI69" s="15"/>
      <c r="AK69" s="27"/>
      <c r="AL69" s="27"/>
      <c r="AM69" s="27"/>
      <c r="AN69" s="27"/>
      <c r="AO69" s="15"/>
      <c r="AQ69" s="27"/>
      <c r="AR69" s="27"/>
      <c r="AS69" s="27"/>
      <c r="AT69" s="27"/>
      <c r="AU69" s="15"/>
      <c r="AW69" s="27"/>
      <c r="AX69" s="27"/>
      <c r="AY69" s="27"/>
      <c r="AZ69" s="27"/>
      <c r="BA69" s="15"/>
    </row>
    <row r="70" spans="23:53" x14ac:dyDescent="0.25">
      <c r="W70" s="15"/>
      <c r="X70" s="13">
        <f t="shared" si="4"/>
        <v>2023</v>
      </c>
      <c r="Y70" s="26">
        <v>44986</v>
      </c>
      <c r="Z70" s="13">
        <v>28.95</v>
      </c>
      <c r="AA70" s="13">
        <v>25.625</v>
      </c>
      <c r="AB70" s="34">
        <f t="shared" si="6"/>
        <v>27.287500000000001</v>
      </c>
      <c r="AC70" s="13">
        <v>40.9482651</v>
      </c>
      <c r="AD70" s="13">
        <v>35.578968000000003</v>
      </c>
      <c r="AE70" s="34">
        <f t="shared" si="7"/>
        <v>38.263616550000002</v>
      </c>
      <c r="AF70" s="13">
        <v>27.753152799999999</v>
      </c>
      <c r="AG70" s="13">
        <v>20.843767199999998</v>
      </c>
      <c r="AH70" s="34">
        <f t="shared" si="8"/>
        <v>24.298459999999999</v>
      </c>
      <c r="AI70" s="15"/>
      <c r="AK70" s="27"/>
      <c r="AL70" s="27"/>
      <c r="AM70" s="27"/>
      <c r="AN70" s="27"/>
      <c r="AO70" s="15"/>
      <c r="AQ70" s="27"/>
      <c r="AR70" s="27"/>
      <c r="AS70" s="27"/>
      <c r="AT70" s="27"/>
      <c r="AU70" s="15"/>
      <c r="AW70" s="27"/>
      <c r="AX70" s="27"/>
      <c r="AY70" s="27"/>
      <c r="AZ70" s="27"/>
      <c r="BA70" s="15"/>
    </row>
    <row r="71" spans="23:53" x14ac:dyDescent="0.25">
      <c r="W71" s="15"/>
      <c r="X71" s="13">
        <f t="shared" si="4"/>
        <v>2023</v>
      </c>
      <c r="Y71" s="26">
        <v>45017</v>
      </c>
      <c r="Z71" s="13">
        <v>30.805</v>
      </c>
      <c r="AA71" s="13">
        <v>19.77</v>
      </c>
      <c r="AB71" s="34">
        <f t="shared" si="6"/>
        <v>25.287500000000001</v>
      </c>
      <c r="AC71" s="13">
        <v>38.847589999999997</v>
      </c>
      <c r="AD71" s="13">
        <v>34.0707855</v>
      </c>
      <c r="AE71" s="34">
        <f t="shared" si="7"/>
        <v>36.459187749999998</v>
      </c>
      <c r="AF71" s="13">
        <v>27.0725613</v>
      </c>
      <c r="AG71" s="13">
        <v>19.77</v>
      </c>
      <c r="AH71" s="34">
        <f t="shared" si="8"/>
        <v>23.42128065</v>
      </c>
      <c r="AI71" s="15"/>
      <c r="AK71" s="27"/>
      <c r="AL71" s="27"/>
      <c r="AM71" s="27"/>
      <c r="AN71" s="27"/>
      <c r="AO71" s="15"/>
      <c r="AQ71" s="27"/>
      <c r="AR71" s="27"/>
      <c r="AS71" s="27"/>
      <c r="AT71" s="27"/>
      <c r="AU71" s="15"/>
      <c r="AW71" s="27"/>
      <c r="AX71" s="27"/>
      <c r="AY71" s="27"/>
      <c r="AZ71" s="27"/>
      <c r="BA71" s="15"/>
    </row>
    <row r="72" spans="23:53" x14ac:dyDescent="0.25">
      <c r="W72" s="15"/>
      <c r="X72" s="13">
        <f t="shared" ref="X72:X135" si="26">YEAR(Y72)</f>
        <v>2023</v>
      </c>
      <c r="Y72" s="26">
        <v>45047</v>
      </c>
      <c r="Z72" s="13">
        <v>25.87</v>
      </c>
      <c r="AA72" s="13">
        <v>14.05</v>
      </c>
      <c r="AB72" s="34">
        <f t="shared" si="6"/>
        <v>19.96</v>
      </c>
      <c r="AC72" s="13">
        <v>37.002117200000001</v>
      </c>
      <c r="AD72" s="13">
        <v>28.441715200000001</v>
      </c>
      <c r="AE72" s="34">
        <f t="shared" si="7"/>
        <v>32.721916200000003</v>
      </c>
      <c r="AF72" s="13">
        <v>25.762775399999999</v>
      </c>
      <c r="AG72" s="13">
        <v>14.05</v>
      </c>
      <c r="AH72" s="34">
        <f t="shared" si="8"/>
        <v>19.9063877</v>
      </c>
      <c r="AI72" s="15"/>
      <c r="AK72" s="27"/>
      <c r="AL72" s="27"/>
      <c r="AM72" s="27"/>
      <c r="AN72" s="27"/>
      <c r="AO72" s="15"/>
      <c r="AQ72" s="27"/>
      <c r="AR72" s="27"/>
      <c r="AS72" s="27"/>
      <c r="AT72" s="27"/>
      <c r="AU72" s="15"/>
      <c r="AW72" s="27"/>
      <c r="AX72" s="27"/>
      <c r="AY72" s="27"/>
      <c r="AZ72" s="27"/>
      <c r="BA72" s="15"/>
    </row>
    <row r="73" spans="23:53" x14ac:dyDescent="0.25">
      <c r="W73" s="15"/>
      <c r="X73" s="13">
        <f t="shared" si="26"/>
        <v>2023</v>
      </c>
      <c r="Y73" s="26">
        <v>45078</v>
      </c>
      <c r="Z73" s="13">
        <v>26.574999999999999</v>
      </c>
      <c r="AA73" s="13">
        <v>13.28</v>
      </c>
      <c r="AB73" s="34">
        <f t="shared" ref="AB73:AB136" si="27">AVERAGE(Z73:AA73)</f>
        <v>19.927499999999998</v>
      </c>
      <c r="AC73" s="13">
        <v>37.769010000000002</v>
      </c>
      <c r="AD73" s="13">
        <v>31.583192799999999</v>
      </c>
      <c r="AE73" s="34">
        <f t="shared" ref="AE73:AE136" si="28">AVERAGE(AC73:AD73)</f>
        <v>34.6761014</v>
      </c>
      <c r="AF73" s="13">
        <v>26.308946599999999</v>
      </c>
      <c r="AG73" s="13">
        <v>13.28</v>
      </c>
      <c r="AH73" s="34">
        <f t="shared" ref="AH73:AH136" si="29">AVERAGE(AF73:AG73)</f>
        <v>19.7944733</v>
      </c>
      <c r="AI73" s="15"/>
      <c r="AK73" s="27"/>
      <c r="AL73" s="27"/>
      <c r="AM73" s="27"/>
      <c r="AN73" s="27"/>
      <c r="AO73" s="15"/>
      <c r="AQ73" s="27"/>
      <c r="AR73" s="27"/>
      <c r="AS73" s="27"/>
      <c r="AT73" s="27"/>
      <c r="AU73" s="15"/>
      <c r="AW73" s="27"/>
      <c r="AX73" s="27"/>
      <c r="AY73" s="27"/>
      <c r="AZ73" s="27"/>
      <c r="BA73" s="15"/>
    </row>
    <row r="74" spans="23:53" x14ac:dyDescent="0.25">
      <c r="W74" s="15"/>
      <c r="X74" s="13">
        <f t="shared" si="26"/>
        <v>2023</v>
      </c>
      <c r="Y74" s="26">
        <v>45108</v>
      </c>
      <c r="Z74" s="13">
        <v>34.049999999999997</v>
      </c>
      <c r="AA74" s="13">
        <v>22.92</v>
      </c>
      <c r="AB74" s="34">
        <f t="shared" si="27"/>
        <v>28.484999999999999</v>
      </c>
      <c r="AC74" s="13">
        <v>39.785330000000002</v>
      </c>
      <c r="AD74" s="13">
        <v>34.807205199999999</v>
      </c>
      <c r="AE74" s="34">
        <f t="shared" si="28"/>
        <v>37.2962676</v>
      </c>
      <c r="AF74" s="13">
        <v>27.85416</v>
      </c>
      <c r="AG74" s="13">
        <v>21.815046299999999</v>
      </c>
      <c r="AH74" s="34">
        <f t="shared" si="29"/>
        <v>24.83460315</v>
      </c>
      <c r="AI74" s="15"/>
      <c r="AK74" s="27"/>
      <c r="AL74" s="27"/>
      <c r="AM74" s="27"/>
      <c r="AN74" s="27"/>
      <c r="AO74" s="15"/>
      <c r="AQ74" s="27"/>
      <c r="AR74" s="27"/>
      <c r="AS74" s="27"/>
      <c r="AT74" s="27"/>
      <c r="AU74" s="15"/>
      <c r="AW74" s="27"/>
      <c r="AX74" s="27"/>
      <c r="AY74" s="27"/>
      <c r="AZ74" s="27"/>
      <c r="BA74" s="15"/>
    </row>
    <row r="75" spans="23:53" x14ac:dyDescent="0.25">
      <c r="W75" s="15"/>
      <c r="X75" s="13">
        <f t="shared" si="26"/>
        <v>2023</v>
      </c>
      <c r="Y75" s="26">
        <v>45139</v>
      </c>
      <c r="Z75" s="13">
        <v>33.79</v>
      </c>
      <c r="AA75" s="13">
        <v>27.75</v>
      </c>
      <c r="AB75" s="34">
        <f t="shared" si="27"/>
        <v>30.77</v>
      </c>
      <c r="AC75" s="13">
        <v>41.679996500000001</v>
      </c>
      <c r="AD75" s="13">
        <v>36.598129999999998</v>
      </c>
      <c r="AE75" s="34">
        <f t="shared" si="28"/>
        <v>39.13906325</v>
      </c>
      <c r="AF75" s="13">
        <v>28.680782300000001</v>
      </c>
      <c r="AG75" s="13">
        <v>22.351448099999999</v>
      </c>
      <c r="AH75" s="34">
        <f t="shared" si="29"/>
        <v>25.516115200000002</v>
      </c>
      <c r="AI75" s="15"/>
      <c r="AK75" s="27"/>
      <c r="AL75" s="27"/>
      <c r="AM75" s="27"/>
      <c r="AN75" s="27"/>
      <c r="AO75" s="15"/>
      <c r="AQ75" s="27"/>
      <c r="AR75" s="27"/>
      <c r="AS75" s="27"/>
      <c r="AT75" s="27"/>
      <c r="AU75" s="15"/>
      <c r="AW75" s="27"/>
      <c r="AX75" s="27"/>
      <c r="AY75" s="27"/>
      <c r="AZ75" s="27"/>
      <c r="BA75" s="15"/>
    </row>
    <row r="76" spans="23:53" x14ac:dyDescent="0.25">
      <c r="W76" s="15"/>
      <c r="X76" s="13">
        <f t="shared" si="26"/>
        <v>2023</v>
      </c>
      <c r="Y76" s="26">
        <v>45170</v>
      </c>
      <c r="Z76" s="13">
        <v>30.41</v>
      </c>
      <c r="AA76" s="13">
        <v>32.58</v>
      </c>
      <c r="AB76" s="34">
        <f t="shared" si="27"/>
        <v>31.494999999999997</v>
      </c>
      <c r="AC76" s="13">
        <v>42.21884</v>
      </c>
      <c r="AD76" s="13">
        <v>37.900019999999998</v>
      </c>
      <c r="AE76" s="34">
        <f t="shared" si="28"/>
        <v>40.059429999999999</v>
      </c>
      <c r="AF76" s="13">
        <v>27.8351364</v>
      </c>
      <c r="AG76" s="13">
        <v>21.9373112</v>
      </c>
      <c r="AH76" s="34">
        <f t="shared" si="29"/>
        <v>24.8862238</v>
      </c>
      <c r="AI76" s="15"/>
      <c r="AK76" s="27"/>
      <c r="AL76" s="27"/>
      <c r="AM76" s="27"/>
      <c r="AN76" s="27"/>
      <c r="AO76" s="15"/>
      <c r="AQ76" s="27"/>
      <c r="AR76" s="27"/>
      <c r="AS76" s="27"/>
      <c r="AT76" s="27"/>
      <c r="AU76" s="15"/>
      <c r="AW76" s="27"/>
      <c r="AX76" s="27"/>
      <c r="AY76" s="27"/>
      <c r="AZ76" s="27"/>
      <c r="BA76" s="15"/>
    </row>
    <row r="77" spans="23:53" x14ac:dyDescent="0.25">
      <c r="W77" s="15"/>
      <c r="X77" s="13">
        <f t="shared" si="26"/>
        <v>2023</v>
      </c>
      <c r="Y77" s="26">
        <v>45200</v>
      </c>
      <c r="Z77" s="13">
        <v>31.25</v>
      </c>
      <c r="AA77" s="13">
        <v>27.45</v>
      </c>
      <c r="AB77" s="34">
        <f t="shared" si="27"/>
        <v>29.35</v>
      </c>
      <c r="AC77" s="13">
        <v>41.619506800000003</v>
      </c>
      <c r="AD77" s="13">
        <v>36.846780000000003</v>
      </c>
      <c r="AE77" s="34">
        <f t="shared" si="28"/>
        <v>39.233143400000003</v>
      </c>
      <c r="AF77" s="13">
        <v>27.499279000000001</v>
      </c>
      <c r="AG77" s="13">
        <v>21.490518600000001</v>
      </c>
      <c r="AH77" s="34">
        <f t="shared" si="29"/>
        <v>24.494898800000001</v>
      </c>
      <c r="AI77" s="15"/>
      <c r="AK77" s="27"/>
      <c r="AL77" s="27"/>
      <c r="AM77" s="27"/>
      <c r="AN77" s="27"/>
      <c r="AO77" s="15"/>
      <c r="AQ77" s="27"/>
      <c r="AR77" s="27"/>
      <c r="AS77" s="27"/>
      <c r="AT77" s="27"/>
      <c r="AU77" s="15"/>
      <c r="AW77" s="27"/>
      <c r="AX77" s="27"/>
      <c r="AY77" s="27"/>
      <c r="AZ77" s="27"/>
      <c r="BA77" s="15"/>
    </row>
    <row r="78" spans="23:53" x14ac:dyDescent="0.25">
      <c r="W78" s="15"/>
      <c r="X78" s="13">
        <f t="shared" si="26"/>
        <v>2023</v>
      </c>
      <c r="Y78" s="26">
        <v>45231</v>
      </c>
      <c r="Z78" s="13">
        <v>30.5</v>
      </c>
      <c r="AA78" s="13">
        <v>30.67</v>
      </c>
      <c r="AB78" s="34">
        <f t="shared" si="27"/>
        <v>30.585000000000001</v>
      </c>
      <c r="AC78" s="13">
        <v>43.093383799999998</v>
      </c>
      <c r="AD78" s="13">
        <v>38.074256900000002</v>
      </c>
      <c r="AE78" s="34">
        <f t="shared" si="28"/>
        <v>40.583820349999996</v>
      </c>
      <c r="AF78" s="13">
        <v>28.6963215</v>
      </c>
      <c r="AG78" s="13">
        <v>22.490715000000002</v>
      </c>
      <c r="AH78" s="34">
        <f t="shared" si="29"/>
        <v>25.593518250000002</v>
      </c>
      <c r="AI78" s="15"/>
      <c r="AK78" s="27"/>
      <c r="AL78" s="27"/>
      <c r="AM78" s="27"/>
      <c r="AN78" s="27"/>
      <c r="AO78" s="15"/>
      <c r="AQ78" s="27"/>
      <c r="AR78" s="27"/>
      <c r="AS78" s="27"/>
      <c r="AT78" s="27"/>
      <c r="AU78" s="15"/>
      <c r="AW78" s="27"/>
      <c r="AX78" s="27"/>
      <c r="AY78" s="27"/>
      <c r="AZ78" s="27"/>
      <c r="BA78" s="15"/>
    </row>
    <row r="79" spans="23:53" x14ac:dyDescent="0.25">
      <c r="W79" s="15"/>
      <c r="X79" s="13">
        <f t="shared" si="26"/>
        <v>2023</v>
      </c>
      <c r="Y79" s="26">
        <v>45261</v>
      </c>
      <c r="Z79" s="13">
        <v>33.5</v>
      </c>
      <c r="AA79" s="13">
        <v>31.13</v>
      </c>
      <c r="AB79" s="34">
        <f t="shared" si="27"/>
        <v>32.314999999999998</v>
      </c>
      <c r="AC79" s="13">
        <v>45.495357499999997</v>
      </c>
      <c r="AD79" s="13">
        <v>39.587290000000003</v>
      </c>
      <c r="AE79" s="34">
        <f t="shared" si="28"/>
        <v>42.541323750000004</v>
      </c>
      <c r="AF79" s="13">
        <v>29.969249999999999</v>
      </c>
      <c r="AG79" s="13">
        <v>22.9849052</v>
      </c>
      <c r="AH79" s="34">
        <f t="shared" si="29"/>
        <v>26.477077600000001</v>
      </c>
      <c r="AI79" s="15"/>
      <c r="AK79" s="27"/>
      <c r="AL79" s="27"/>
      <c r="AM79" s="27"/>
      <c r="AN79" s="27"/>
      <c r="AO79" s="15"/>
      <c r="AQ79" s="27"/>
      <c r="AR79" s="27"/>
      <c r="AS79" s="27"/>
      <c r="AT79" s="27"/>
      <c r="AU79" s="15"/>
      <c r="AW79" s="27"/>
      <c r="AX79" s="27"/>
      <c r="AY79" s="27"/>
      <c r="AZ79" s="27"/>
      <c r="BA79" s="15"/>
    </row>
    <row r="80" spans="23:53" x14ac:dyDescent="0.25">
      <c r="W80" s="15"/>
      <c r="X80" s="13">
        <f t="shared" si="26"/>
        <v>2024</v>
      </c>
      <c r="Y80" s="26">
        <v>45292</v>
      </c>
      <c r="Z80" s="13">
        <v>32.54</v>
      </c>
      <c r="AA80" s="13">
        <v>28.9</v>
      </c>
      <c r="AB80" s="34">
        <f t="shared" si="27"/>
        <v>30.72</v>
      </c>
      <c r="AC80" s="13">
        <v>45.273049999999998</v>
      </c>
      <c r="AD80" s="13">
        <v>39.824706999999997</v>
      </c>
      <c r="AE80" s="34">
        <f t="shared" si="28"/>
        <v>42.548878500000001</v>
      </c>
      <c r="AF80" s="13">
        <v>29.2572346</v>
      </c>
      <c r="AG80" s="13">
        <v>22.620609999999999</v>
      </c>
      <c r="AH80" s="34">
        <f t="shared" si="29"/>
        <v>25.938922300000002</v>
      </c>
      <c r="AI80" s="15"/>
      <c r="AK80" s="27"/>
      <c r="AL80" s="27"/>
      <c r="AM80" s="27"/>
      <c r="AN80" s="27"/>
      <c r="AO80" s="15"/>
      <c r="AQ80" s="27"/>
      <c r="AR80" s="27"/>
      <c r="AS80" s="27"/>
      <c r="AT80" s="27"/>
      <c r="AU80" s="15"/>
      <c r="AW80" s="27"/>
      <c r="AX80" s="27"/>
      <c r="AY80" s="27"/>
      <c r="AZ80" s="27"/>
      <c r="BA80" s="15"/>
    </row>
    <row r="81" spans="23:53" x14ac:dyDescent="0.25">
      <c r="W81" s="15"/>
      <c r="X81" s="13">
        <f t="shared" si="26"/>
        <v>2024</v>
      </c>
      <c r="Y81" s="26">
        <v>45323</v>
      </c>
      <c r="Z81" s="13">
        <v>34.567030000000003</v>
      </c>
      <c r="AA81" s="13">
        <v>31.35642</v>
      </c>
      <c r="AB81" s="34">
        <f t="shared" si="27"/>
        <v>32.961725000000001</v>
      </c>
      <c r="AC81" s="13">
        <v>46.306446100000002</v>
      </c>
      <c r="AD81" s="13">
        <v>41.255447400000001</v>
      </c>
      <c r="AE81" s="34">
        <f t="shared" si="28"/>
        <v>43.780946749999998</v>
      </c>
      <c r="AF81" s="13">
        <v>29.555351300000002</v>
      </c>
      <c r="AG81" s="13">
        <v>23.876169999999998</v>
      </c>
      <c r="AH81" s="34">
        <f t="shared" si="29"/>
        <v>26.71576065</v>
      </c>
      <c r="AI81" s="15"/>
      <c r="AK81" s="27"/>
      <c r="AL81" s="27"/>
      <c r="AM81" s="27"/>
      <c r="AN81" s="27"/>
      <c r="AO81" s="15"/>
      <c r="AQ81" s="27"/>
      <c r="AR81" s="27"/>
      <c r="AS81" s="27"/>
      <c r="AT81" s="27"/>
      <c r="AU81" s="15"/>
      <c r="AW81" s="27"/>
      <c r="AX81" s="27"/>
      <c r="AY81" s="27"/>
      <c r="AZ81" s="27"/>
      <c r="BA81" s="15"/>
    </row>
    <row r="82" spans="23:53" x14ac:dyDescent="0.25">
      <c r="W82" s="15"/>
      <c r="X82" s="13">
        <f t="shared" si="26"/>
        <v>2024</v>
      </c>
      <c r="Y82" s="26">
        <v>45352</v>
      </c>
      <c r="Z82" s="13">
        <v>32.404269999999997</v>
      </c>
      <c r="AA82" s="13">
        <v>27.733619999999998</v>
      </c>
      <c r="AB82" s="34">
        <f t="shared" si="27"/>
        <v>30.068944999999999</v>
      </c>
      <c r="AC82" s="13">
        <v>43.569960000000002</v>
      </c>
      <c r="AD82" s="13">
        <v>38.425150000000002</v>
      </c>
      <c r="AE82" s="34">
        <f t="shared" si="28"/>
        <v>40.997555000000006</v>
      </c>
      <c r="AF82" s="13">
        <v>27.922678000000001</v>
      </c>
      <c r="AG82" s="13">
        <v>22.056188599999999</v>
      </c>
      <c r="AH82" s="34">
        <f t="shared" si="29"/>
        <v>24.989433300000002</v>
      </c>
      <c r="AI82" s="15"/>
      <c r="AK82" s="27"/>
      <c r="AL82" s="27"/>
      <c r="AM82" s="27"/>
      <c r="AN82" s="27"/>
      <c r="AO82" s="15"/>
      <c r="AQ82" s="27"/>
      <c r="AR82" s="27"/>
      <c r="AS82" s="27"/>
      <c r="AT82" s="27"/>
      <c r="AU82" s="15"/>
      <c r="AW82" s="27"/>
      <c r="AX82" s="27"/>
      <c r="AY82" s="27"/>
      <c r="AZ82" s="27"/>
      <c r="BA82" s="15"/>
    </row>
    <row r="83" spans="23:53" x14ac:dyDescent="0.25">
      <c r="W83" s="15"/>
      <c r="X83" s="13">
        <f t="shared" si="26"/>
        <v>2024</v>
      </c>
      <c r="Y83" s="26">
        <v>45383</v>
      </c>
      <c r="Z83" s="13">
        <v>34.88852</v>
      </c>
      <c r="AA83" s="13">
        <v>25.36429</v>
      </c>
      <c r="AB83" s="34">
        <f t="shared" si="27"/>
        <v>30.126404999999998</v>
      </c>
      <c r="AC83" s="13">
        <v>42.099586500000001</v>
      </c>
      <c r="AD83" s="13">
        <v>37.387590000000003</v>
      </c>
      <c r="AE83" s="34">
        <f t="shared" si="28"/>
        <v>39.743588250000002</v>
      </c>
      <c r="AF83" s="13">
        <v>27.3637753</v>
      </c>
      <c r="AG83" s="13">
        <v>21.338583</v>
      </c>
      <c r="AH83" s="34">
        <f t="shared" si="29"/>
        <v>24.35117915</v>
      </c>
      <c r="AI83" s="15"/>
      <c r="AK83" s="27"/>
      <c r="AL83" s="27"/>
      <c r="AM83" s="27"/>
      <c r="AN83" s="27"/>
      <c r="AO83" s="15"/>
      <c r="AQ83" s="27"/>
      <c r="AR83" s="27"/>
      <c r="AS83" s="27"/>
      <c r="AT83" s="27"/>
      <c r="AU83" s="15"/>
      <c r="AW83" s="27"/>
      <c r="AX83" s="27"/>
      <c r="AY83" s="27"/>
      <c r="AZ83" s="27"/>
      <c r="BA83" s="15"/>
    </row>
    <row r="84" spans="23:53" x14ac:dyDescent="0.25">
      <c r="W84" s="15"/>
      <c r="X84" s="13">
        <f t="shared" si="26"/>
        <v>2024</v>
      </c>
      <c r="Y84" s="26">
        <v>45413</v>
      </c>
      <c r="Z84" s="13">
        <v>31.900960000000001</v>
      </c>
      <c r="AA84" s="13">
        <v>18.997430000000001</v>
      </c>
      <c r="AB84" s="34">
        <f t="shared" si="27"/>
        <v>25.449195000000003</v>
      </c>
      <c r="AC84" s="13">
        <v>40.4653931</v>
      </c>
      <c r="AD84" s="13">
        <v>31.9131584</v>
      </c>
      <c r="AE84" s="34">
        <f t="shared" si="28"/>
        <v>36.18927575</v>
      </c>
      <c r="AF84" s="13">
        <v>27.070905700000001</v>
      </c>
      <c r="AG84" s="13">
        <v>16.128103299999999</v>
      </c>
      <c r="AH84" s="34">
        <f t="shared" si="29"/>
        <v>21.599504500000002</v>
      </c>
      <c r="AI84" s="15"/>
      <c r="AK84" s="27"/>
      <c r="AL84" s="27"/>
      <c r="AM84" s="27"/>
      <c r="AN84" s="27"/>
      <c r="AO84" s="15"/>
      <c r="AQ84" s="27"/>
      <c r="AR84" s="27"/>
      <c r="AS84" s="27"/>
      <c r="AT84" s="27"/>
      <c r="AU84" s="15"/>
      <c r="AW84" s="27"/>
      <c r="AX84" s="27"/>
      <c r="AY84" s="27"/>
      <c r="AZ84" s="27"/>
      <c r="BA84" s="15"/>
    </row>
    <row r="85" spans="23:53" x14ac:dyDescent="0.25">
      <c r="W85" s="15"/>
      <c r="X85" s="13">
        <f t="shared" si="26"/>
        <v>2024</v>
      </c>
      <c r="Y85" s="26">
        <v>45444</v>
      </c>
      <c r="Z85" s="13">
        <v>33.953699999999998</v>
      </c>
      <c r="AA85" s="13">
        <v>19.486049999999999</v>
      </c>
      <c r="AB85" s="34">
        <f t="shared" si="27"/>
        <v>26.719874999999998</v>
      </c>
      <c r="AC85" s="13">
        <v>41.595966300000001</v>
      </c>
      <c r="AD85" s="13">
        <v>34.818672200000002</v>
      </c>
      <c r="AE85" s="34">
        <f t="shared" si="28"/>
        <v>38.207319249999998</v>
      </c>
      <c r="AF85" s="13">
        <v>27.674581499999999</v>
      </c>
      <c r="AG85" s="13">
        <v>18.945329999999998</v>
      </c>
      <c r="AH85" s="34">
        <f t="shared" si="29"/>
        <v>23.30995575</v>
      </c>
      <c r="AI85" s="15"/>
      <c r="AK85" s="27"/>
      <c r="AL85" s="27"/>
      <c r="AM85" s="27"/>
      <c r="AN85" s="27"/>
      <c r="AO85" s="15"/>
      <c r="AQ85" s="27"/>
      <c r="AR85" s="27"/>
      <c r="AS85" s="27"/>
      <c r="AT85" s="27"/>
      <c r="AU85" s="15"/>
      <c r="AW85" s="27"/>
      <c r="AX85" s="27"/>
      <c r="AY85" s="27"/>
      <c r="AZ85" s="27"/>
      <c r="BA85" s="15"/>
    </row>
    <row r="86" spans="23:53" x14ac:dyDescent="0.25">
      <c r="W86" s="15"/>
      <c r="X86" s="13">
        <f t="shared" si="26"/>
        <v>2024</v>
      </c>
      <c r="Y86" s="26">
        <v>45474</v>
      </c>
      <c r="Z86" s="13">
        <v>37.516390000000001</v>
      </c>
      <c r="AA86" s="13">
        <v>27.004560000000001</v>
      </c>
      <c r="AB86" s="34">
        <f t="shared" si="27"/>
        <v>32.260475</v>
      </c>
      <c r="AC86" s="13">
        <v>44.203025799999999</v>
      </c>
      <c r="AD86" s="13">
        <v>39.092967999999999</v>
      </c>
      <c r="AE86" s="34">
        <f t="shared" si="28"/>
        <v>41.647996899999995</v>
      </c>
      <c r="AF86" s="13">
        <v>29.0204582</v>
      </c>
      <c r="AG86" s="13">
        <v>22.746435200000001</v>
      </c>
      <c r="AH86" s="34">
        <f t="shared" si="29"/>
        <v>25.8834467</v>
      </c>
      <c r="AI86" s="15"/>
      <c r="AK86" s="27"/>
      <c r="AL86" s="27"/>
      <c r="AM86" s="27"/>
      <c r="AN86" s="27"/>
      <c r="AO86" s="15"/>
      <c r="AQ86" s="27"/>
      <c r="AR86" s="27"/>
      <c r="AS86" s="27"/>
      <c r="AT86" s="27"/>
      <c r="AU86" s="15"/>
      <c r="AW86" s="27"/>
      <c r="AX86" s="27"/>
      <c r="AY86" s="27"/>
      <c r="AZ86" s="27"/>
      <c r="BA86" s="15"/>
    </row>
    <row r="87" spans="23:53" x14ac:dyDescent="0.25">
      <c r="W87" s="15"/>
      <c r="X87" s="13">
        <f t="shared" si="26"/>
        <v>2024</v>
      </c>
      <c r="Y87" s="26">
        <v>45505</v>
      </c>
      <c r="Z87" s="13">
        <v>38.623930000000001</v>
      </c>
      <c r="AA87" s="13">
        <v>32.573320000000002</v>
      </c>
      <c r="AB87" s="34">
        <f t="shared" si="27"/>
        <v>35.598624999999998</v>
      </c>
      <c r="AC87" s="13">
        <v>46.062159999999999</v>
      </c>
      <c r="AD87" s="13">
        <v>40.887886000000002</v>
      </c>
      <c r="AE87" s="34">
        <f t="shared" si="28"/>
        <v>43.475023</v>
      </c>
      <c r="AF87" s="13">
        <v>29.664300000000001</v>
      </c>
      <c r="AG87" s="13">
        <v>23.107931099999998</v>
      </c>
      <c r="AH87" s="34">
        <f t="shared" si="29"/>
        <v>26.38611555</v>
      </c>
      <c r="AI87" s="15"/>
      <c r="AK87" s="27"/>
      <c r="AL87" s="27"/>
      <c r="AM87" s="27"/>
      <c r="AN87" s="27"/>
      <c r="AO87" s="15"/>
      <c r="AQ87" s="27"/>
      <c r="AR87" s="27"/>
      <c r="AS87" s="27"/>
      <c r="AT87" s="27"/>
      <c r="AU87" s="15"/>
      <c r="AW87" s="27"/>
      <c r="AX87" s="27"/>
      <c r="AY87" s="27"/>
      <c r="AZ87" s="27"/>
      <c r="BA87" s="15"/>
    </row>
    <row r="88" spans="23:53" x14ac:dyDescent="0.25">
      <c r="W88" s="15"/>
      <c r="X88" s="13">
        <f t="shared" si="26"/>
        <v>2024</v>
      </c>
      <c r="Y88" s="26">
        <v>45536</v>
      </c>
      <c r="Z88" s="13">
        <v>36.125410000000002</v>
      </c>
      <c r="AA88" s="13">
        <v>34.961820000000003</v>
      </c>
      <c r="AB88" s="34">
        <f t="shared" si="27"/>
        <v>35.543615000000003</v>
      </c>
      <c r="AC88" s="13">
        <v>48.088016500000002</v>
      </c>
      <c r="AD88" s="13">
        <v>43.497642499999998</v>
      </c>
      <c r="AE88" s="34">
        <f t="shared" si="28"/>
        <v>45.792829499999996</v>
      </c>
      <c r="AF88" s="13">
        <v>30.191412</v>
      </c>
      <c r="AG88" s="13">
        <v>23.931007399999999</v>
      </c>
      <c r="AH88" s="34">
        <f t="shared" si="29"/>
        <v>27.061209699999999</v>
      </c>
      <c r="AI88" s="15"/>
      <c r="AK88" s="27"/>
      <c r="AL88" s="27"/>
      <c r="AM88" s="27"/>
      <c r="AN88" s="27"/>
      <c r="AO88" s="15"/>
      <c r="AQ88" s="27"/>
      <c r="AR88" s="27"/>
      <c r="AS88" s="27"/>
      <c r="AT88" s="27"/>
      <c r="AU88" s="15"/>
      <c r="AW88" s="27"/>
      <c r="AX88" s="27"/>
      <c r="AY88" s="27"/>
      <c r="AZ88" s="27"/>
      <c r="BA88" s="15"/>
    </row>
    <row r="89" spans="23:53" x14ac:dyDescent="0.25">
      <c r="W89" s="15"/>
      <c r="X89" s="13">
        <f t="shared" si="26"/>
        <v>2024</v>
      </c>
      <c r="Y89" s="26">
        <v>45566</v>
      </c>
      <c r="Z89" s="13">
        <v>34.431980000000003</v>
      </c>
      <c r="AA89" s="13">
        <v>30.695699999999999</v>
      </c>
      <c r="AB89" s="34">
        <f t="shared" si="27"/>
        <v>32.563839999999999</v>
      </c>
      <c r="AC89" s="13">
        <v>46.902999999999999</v>
      </c>
      <c r="AD89" s="13">
        <v>41.77948</v>
      </c>
      <c r="AE89" s="34">
        <f t="shared" si="28"/>
        <v>44.341239999999999</v>
      </c>
      <c r="AF89" s="13">
        <v>28.987316100000001</v>
      </c>
      <c r="AG89" s="13">
        <v>23.214992500000001</v>
      </c>
      <c r="AH89" s="34">
        <f t="shared" si="29"/>
        <v>26.101154300000001</v>
      </c>
      <c r="AI89" s="15"/>
      <c r="AK89" s="27"/>
      <c r="AL89" s="27"/>
      <c r="AM89" s="27"/>
      <c r="AN89" s="27"/>
      <c r="AO89" s="15"/>
      <c r="AQ89" s="27"/>
      <c r="AR89" s="27"/>
      <c r="AS89" s="27"/>
      <c r="AT89" s="27"/>
      <c r="AU89" s="15"/>
      <c r="AW89" s="27"/>
      <c r="AX89" s="27"/>
      <c r="AY89" s="27"/>
      <c r="AZ89" s="27"/>
      <c r="BA89" s="15"/>
    </row>
    <row r="90" spans="23:53" x14ac:dyDescent="0.25">
      <c r="W90" s="15"/>
      <c r="X90" s="13">
        <f t="shared" si="26"/>
        <v>2024</v>
      </c>
      <c r="Y90" s="26">
        <v>45597</v>
      </c>
      <c r="Z90" s="13">
        <v>34.302599999999998</v>
      </c>
      <c r="AA90" s="13">
        <v>32.244309999999999</v>
      </c>
      <c r="AB90" s="34">
        <f t="shared" si="27"/>
        <v>33.273454999999998</v>
      </c>
      <c r="AC90" s="13">
        <v>46.333934800000002</v>
      </c>
      <c r="AD90" s="13">
        <v>41.129249999999999</v>
      </c>
      <c r="AE90" s="34">
        <f t="shared" si="28"/>
        <v>43.731592399999997</v>
      </c>
      <c r="AF90" s="13">
        <v>29.288465500000001</v>
      </c>
      <c r="AG90" s="13">
        <v>23.349142100000002</v>
      </c>
      <c r="AH90" s="34">
        <f t="shared" si="29"/>
        <v>26.318803800000001</v>
      </c>
      <c r="AI90" s="15"/>
      <c r="AK90" s="27"/>
      <c r="AL90" s="27"/>
      <c r="AM90" s="27"/>
      <c r="AN90" s="27"/>
      <c r="AO90" s="15"/>
      <c r="AQ90" s="27"/>
      <c r="AR90" s="27"/>
      <c r="AS90" s="27"/>
      <c r="AT90" s="27"/>
      <c r="AU90" s="15"/>
      <c r="AW90" s="27"/>
      <c r="AX90" s="27"/>
      <c r="AY90" s="27"/>
      <c r="AZ90" s="27"/>
      <c r="BA90" s="15"/>
    </row>
    <row r="91" spans="23:53" x14ac:dyDescent="0.25">
      <c r="W91" s="15"/>
      <c r="X91" s="13">
        <f t="shared" si="26"/>
        <v>2024</v>
      </c>
      <c r="Y91" s="26">
        <v>45627</v>
      </c>
      <c r="Z91" s="13">
        <v>36.806890000000003</v>
      </c>
      <c r="AA91" s="13">
        <v>33.045679999999997</v>
      </c>
      <c r="AB91" s="34">
        <f t="shared" si="27"/>
        <v>34.926285</v>
      </c>
      <c r="AC91" s="13">
        <v>48.921794900000002</v>
      </c>
      <c r="AD91" s="13">
        <v>42.537063600000003</v>
      </c>
      <c r="AE91" s="34">
        <f t="shared" si="28"/>
        <v>45.729429250000003</v>
      </c>
      <c r="AF91" s="13">
        <v>30.837969999999999</v>
      </c>
      <c r="AG91" s="13">
        <v>23.833116499999999</v>
      </c>
      <c r="AH91" s="34">
        <f t="shared" si="29"/>
        <v>27.335543250000001</v>
      </c>
      <c r="AI91" s="15"/>
      <c r="AK91" s="27"/>
      <c r="AL91" s="27"/>
      <c r="AM91" s="27"/>
      <c r="AN91" s="27"/>
      <c r="AO91" s="15"/>
      <c r="AQ91" s="27"/>
      <c r="AR91" s="27"/>
      <c r="AS91" s="27"/>
      <c r="AT91" s="27"/>
      <c r="AU91" s="15"/>
      <c r="AW91" s="27"/>
      <c r="AX91" s="27"/>
      <c r="AY91" s="27"/>
      <c r="AZ91" s="27"/>
      <c r="BA91" s="15"/>
    </row>
    <row r="92" spans="23:53" x14ac:dyDescent="0.25">
      <c r="W92" s="15"/>
      <c r="X92" s="13">
        <f t="shared" si="26"/>
        <v>2025</v>
      </c>
      <c r="Y92" s="26">
        <v>45658</v>
      </c>
      <c r="Z92" s="13">
        <v>35.81597</v>
      </c>
      <c r="AA92" s="13">
        <v>31.498139999999999</v>
      </c>
      <c r="AB92" s="34">
        <f t="shared" si="27"/>
        <v>33.657055</v>
      </c>
      <c r="AC92" s="13">
        <v>48.530209999999997</v>
      </c>
      <c r="AD92" s="13">
        <v>42.6714859</v>
      </c>
      <c r="AE92" s="34">
        <f t="shared" si="28"/>
        <v>45.600847950000002</v>
      </c>
      <c r="AF92" s="13">
        <v>31.65138</v>
      </c>
      <c r="AG92" s="13">
        <v>24.509624500000001</v>
      </c>
      <c r="AH92" s="34">
        <f t="shared" si="29"/>
        <v>28.080502250000002</v>
      </c>
      <c r="AI92" s="15"/>
      <c r="AK92" s="27"/>
      <c r="AL92" s="27"/>
      <c r="AM92" s="27"/>
      <c r="AN92" s="27"/>
      <c r="AO92" s="15"/>
      <c r="AQ92" s="27"/>
      <c r="AR92" s="27"/>
      <c r="AS92" s="27"/>
      <c r="AT92" s="27"/>
      <c r="AU92" s="15"/>
      <c r="AW92" s="27"/>
      <c r="AX92" s="27"/>
      <c r="AY92" s="27"/>
      <c r="AZ92" s="27"/>
      <c r="BA92" s="15"/>
    </row>
    <row r="93" spans="23:53" x14ac:dyDescent="0.25">
      <c r="W93" s="15"/>
      <c r="X93" s="13">
        <f t="shared" si="26"/>
        <v>2025</v>
      </c>
      <c r="Y93" s="26">
        <v>45689</v>
      </c>
      <c r="Z93" s="13">
        <v>38.624070000000003</v>
      </c>
      <c r="AA93" s="13">
        <v>35.737830000000002</v>
      </c>
      <c r="AB93" s="34">
        <f t="shared" si="27"/>
        <v>37.180950000000003</v>
      </c>
      <c r="AC93" s="13">
        <v>50.237229999999997</v>
      </c>
      <c r="AD93" s="13">
        <v>44.777313200000002</v>
      </c>
      <c r="AE93" s="34">
        <f t="shared" si="28"/>
        <v>47.507271599999996</v>
      </c>
      <c r="AF93" s="13">
        <v>32.1011047</v>
      </c>
      <c r="AG93" s="13">
        <v>26.10622</v>
      </c>
      <c r="AH93" s="34">
        <f t="shared" si="29"/>
        <v>29.10366235</v>
      </c>
      <c r="AI93" s="15"/>
      <c r="AK93" s="27"/>
      <c r="AL93" s="27"/>
      <c r="AM93" s="27"/>
      <c r="AN93" s="27"/>
      <c r="AO93" s="15"/>
      <c r="AQ93" s="27"/>
      <c r="AR93" s="27"/>
      <c r="AS93" s="27"/>
      <c r="AT93" s="27"/>
      <c r="AU93" s="15"/>
      <c r="AW93" s="27"/>
      <c r="AX93" s="27"/>
      <c r="AY93" s="27"/>
      <c r="AZ93" s="27"/>
      <c r="BA93" s="15"/>
    </row>
    <row r="94" spans="23:53" x14ac:dyDescent="0.25">
      <c r="W94" s="15"/>
      <c r="X94" s="13">
        <f t="shared" si="26"/>
        <v>2025</v>
      </c>
      <c r="Y94" s="26">
        <v>45717</v>
      </c>
      <c r="Z94" s="13">
        <v>35.858539999999998</v>
      </c>
      <c r="AA94" s="13">
        <v>29.84224</v>
      </c>
      <c r="AB94" s="34">
        <f t="shared" si="27"/>
        <v>32.850389999999997</v>
      </c>
      <c r="AC94" s="13">
        <v>45.793483700000003</v>
      </c>
      <c r="AD94" s="13">
        <v>40.293842300000001</v>
      </c>
      <c r="AE94" s="34">
        <f t="shared" si="28"/>
        <v>43.043663000000002</v>
      </c>
      <c r="AF94" s="13">
        <v>29.91741</v>
      </c>
      <c r="AG94" s="13">
        <v>23.811836199999998</v>
      </c>
      <c r="AH94" s="34">
        <f t="shared" si="29"/>
        <v>26.864623099999999</v>
      </c>
      <c r="AI94" s="15"/>
      <c r="AK94" s="27"/>
      <c r="AL94" s="27"/>
      <c r="AM94" s="27"/>
      <c r="AN94" s="27"/>
      <c r="AO94" s="15"/>
      <c r="AQ94" s="27"/>
      <c r="AR94" s="27"/>
      <c r="AS94" s="27"/>
      <c r="AT94" s="27"/>
      <c r="AU94" s="15"/>
      <c r="AW94" s="27"/>
      <c r="AX94" s="27"/>
      <c r="AY94" s="27"/>
      <c r="AZ94" s="27"/>
      <c r="BA94" s="15"/>
    </row>
    <row r="95" spans="23:53" x14ac:dyDescent="0.25">
      <c r="W95" s="15"/>
      <c r="X95" s="13">
        <f t="shared" si="26"/>
        <v>2025</v>
      </c>
      <c r="Y95" s="26">
        <v>45748</v>
      </c>
      <c r="Z95" s="13">
        <v>38.97204</v>
      </c>
      <c r="AA95" s="13">
        <v>30.958570000000002</v>
      </c>
      <c r="AB95" s="34">
        <f t="shared" si="27"/>
        <v>34.965305000000001</v>
      </c>
      <c r="AC95" s="13">
        <v>44.3545151</v>
      </c>
      <c r="AD95" s="13">
        <v>39.240245799999997</v>
      </c>
      <c r="AE95" s="34">
        <f t="shared" si="28"/>
        <v>41.797380449999999</v>
      </c>
      <c r="AF95" s="13">
        <v>29.077932400000002</v>
      </c>
      <c r="AG95" s="13">
        <v>22.8041573</v>
      </c>
      <c r="AH95" s="34">
        <f t="shared" si="29"/>
        <v>25.941044850000001</v>
      </c>
      <c r="AI95" s="15"/>
      <c r="AK95" s="27"/>
      <c r="AL95" s="27"/>
      <c r="AM95" s="27"/>
      <c r="AN95" s="27"/>
      <c r="AO95" s="15"/>
      <c r="AQ95" s="27"/>
      <c r="AR95" s="27"/>
      <c r="AS95" s="27"/>
      <c r="AT95" s="27"/>
      <c r="AU95" s="15"/>
      <c r="AW95" s="27"/>
      <c r="AX95" s="27"/>
      <c r="AY95" s="27"/>
      <c r="AZ95" s="27"/>
      <c r="BA95" s="15"/>
    </row>
    <row r="96" spans="23:53" x14ac:dyDescent="0.25">
      <c r="W96" s="15"/>
      <c r="X96" s="13">
        <f t="shared" si="26"/>
        <v>2025</v>
      </c>
      <c r="Y96" s="26">
        <v>45778</v>
      </c>
      <c r="Z96" s="13">
        <v>37.931930000000001</v>
      </c>
      <c r="AA96" s="13">
        <v>23.944870000000002</v>
      </c>
      <c r="AB96" s="34">
        <f t="shared" si="27"/>
        <v>30.938400000000001</v>
      </c>
      <c r="AC96" s="13">
        <v>43.58222</v>
      </c>
      <c r="AD96" s="13">
        <v>34.20937</v>
      </c>
      <c r="AE96" s="34">
        <f t="shared" si="28"/>
        <v>38.895795</v>
      </c>
      <c r="AF96" s="13">
        <v>29.060831100000001</v>
      </c>
      <c r="AG96" s="13">
        <v>18.011869999999998</v>
      </c>
      <c r="AH96" s="34">
        <f t="shared" si="29"/>
        <v>23.536350550000002</v>
      </c>
      <c r="AI96" s="15"/>
      <c r="AK96" s="27"/>
      <c r="AL96" s="27"/>
      <c r="AM96" s="27"/>
      <c r="AN96" s="27"/>
      <c r="AO96" s="15"/>
      <c r="AQ96" s="27"/>
      <c r="AR96" s="27"/>
      <c r="AS96" s="27"/>
      <c r="AT96" s="27"/>
      <c r="AU96" s="15"/>
      <c r="AW96" s="27"/>
      <c r="AX96" s="27"/>
      <c r="AY96" s="27"/>
      <c r="AZ96" s="27"/>
      <c r="BA96" s="15"/>
    </row>
    <row r="97" spans="23:53" x14ac:dyDescent="0.25">
      <c r="W97" s="15"/>
      <c r="X97" s="13">
        <f t="shared" si="26"/>
        <v>2025</v>
      </c>
      <c r="Y97" s="26">
        <v>45809</v>
      </c>
      <c r="Z97" s="13">
        <v>41.3324</v>
      </c>
      <c r="AA97" s="13">
        <v>25.6921</v>
      </c>
      <c r="AB97" s="34">
        <f t="shared" si="27"/>
        <v>33.512250000000002</v>
      </c>
      <c r="AC97" s="13">
        <v>44.098056800000002</v>
      </c>
      <c r="AD97" s="13">
        <v>37.006793999999999</v>
      </c>
      <c r="AE97" s="34">
        <f t="shared" si="28"/>
        <v>40.552425400000004</v>
      </c>
      <c r="AF97" s="13">
        <v>29.378767</v>
      </c>
      <c r="AG97" s="13">
        <v>20.688210000000002</v>
      </c>
      <c r="AH97" s="34">
        <f t="shared" si="29"/>
        <v>25.033488500000001</v>
      </c>
      <c r="AI97" s="15"/>
      <c r="AK97" s="27"/>
      <c r="AL97" s="27"/>
      <c r="AM97" s="27"/>
      <c r="AN97" s="27"/>
      <c r="AO97" s="15"/>
      <c r="AQ97" s="27"/>
      <c r="AR97" s="27"/>
      <c r="AS97" s="27"/>
      <c r="AT97" s="27"/>
      <c r="AU97" s="15"/>
      <c r="AW97" s="27"/>
      <c r="AX97" s="27"/>
      <c r="AY97" s="27"/>
      <c r="AZ97" s="27"/>
      <c r="BA97" s="15"/>
    </row>
    <row r="98" spans="23:53" x14ac:dyDescent="0.25">
      <c r="W98" s="15"/>
      <c r="X98" s="13">
        <f t="shared" si="26"/>
        <v>2025</v>
      </c>
      <c r="Y98" s="26">
        <v>45839</v>
      </c>
      <c r="Z98" s="13">
        <v>40.982779999999998</v>
      </c>
      <c r="AA98" s="13">
        <v>31.089130000000001</v>
      </c>
      <c r="AB98" s="34">
        <f t="shared" si="27"/>
        <v>36.035955000000001</v>
      </c>
      <c r="AC98" s="13">
        <v>46.222538</v>
      </c>
      <c r="AD98" s="13">
        <v>40.785663599999999</v>
      </c>
      <c r="AE98" s="34">
        <f t="shared" si="28"/>
        <v>43.504100800000003</v>
      </c>
      <c r="AF98" s="13">
        <v>30.535758999999999</v>
      </c>
      <c r="AG98" s="13">
        <v>23.945550000000001</v>
      </c>
      <c r="AH98" s="34">
        <f t="shared" si="29"/>
        <v>27.240654499999998</v>
      </c>
      <c r="AI98" s="15"/>
      <c r="AK98" s="27"/>
      <c r="AL98" s="27"/>
      <c r="AM98" s="27"/>
      <c r="AN98" s="27"/>
      <c r="AO98" s="15"/>
      <c r="AQ98" s="27"/>
      <c r="AR98" s="27"/>
      <c r="AS98" s="27"/>
      <c r="AT98" s="27"/>
      <c r="AU98" s="15"/>
      <c r="AW98" s="27"/>
      <c r="AX98" s="27"/>
      <c r="AY98" s="27"/>
      <c r="AZ98" s="27"/>
      <c r="BA98" s="15"/>
    </row>
    <row r="99" spans="23:53" x14ac:dyDescent="0.25">
      <c r="W99" s="15"/>
      <c r="X99" s="13">
        <f t="shared" si="26"/>
        <v>2025</v>
      </c>
      <c r="Y99" s="26">
        <v>45870</v>
      </c>
      <c r="Z99" s="13">
        <v>43.457859999999997</v>
      </c>
      <c r="AA99" s="13">
        <v>37.396639999999998</v>
      </c>
      <c r="AB99" s="34">
        <f t="shared" si="27"/>
        <v>40.427250000000001</v>
      </c>
      <c r="AC99" s="13">
        <v>48.00459</v>
      </c>
      <c r="AD99" s="13">
        <v>42.520252200000002</v>
      </c>
      <c r="AE99" s="34">
        <f t="shared" si="28"/>
        <v>45.262421099999997</v>
      </c>
      <c r="AF99" s="13">
        <v>31.280246699999999</v>
      </c>
      <c r="AG99" s="13">
        <v>24.976442299999999</v>
      </c>
      <c r="AH99" s="34">
        <f t="shared" si="29"/>
        <v>28.128344499999997</v>
      </c>
      <c r="AI99" s="15"/>
      <c r="AK99" s="27"/>
      <c r="AL99" s="27"/>
      <c r="AM99" s="27"/>
      <c r="AN99" s="27"/>
      <c r="AO99" s="15"/>
      <c r="AQ99" s="27"/>
      <c r="AR99" s="27"/>
      <c r="AS99" s="27"/>
      <c r="AT99" s="27"/>
      <c r="AU99" s="15"/>
      <c r="AW99" s="27"/>
      <c r="AX99" s="27"/>
      <c r="AY99" s="27"/>
      <c r="AZ99" s="27"/>
      <c r="BA99" s="15"/>
    </row>
    <row r="100" spans="23:53" x14ac:dyDescent="0.25">
      <c r="W100" s="15"/>
      <c r="X100" s="13">
        <f t="shared" si="26"/>
        <v>2025</v>
      </c>
      <c r="Y100" s="26">
        <v>45901</v>
      </c>
      <c r="Z100" s="13">
        <v>41.840820000000001</v>
      </c>
      <c r="AA100" s="13">
        <v>37.343640000000001</v>
      </c>
      <c r="AB100" s="34">
        <f t="shared" si="27"/>
        <v>39.592230000000001</v>
      </c>
      <c r="AC100" s="13">
        <v>48.639122</v>
      </c>
      <c r="AD100" s="13">
        <v>43.7750664</v>
      </c>
      <c r="AE100" s="34">
        <f t="shared" si="28"/>
        <v>46.2070942</v>
      </c>
      <c r="AF100" s="13">
        <v>30.6923332</v>
      </c>
      <c r="AG100" s="13">
        <v>25.181575800000001</v>
      </c>
      <c r="AH100" s="34">
        <f t="shared" si="29"/>
        <v>27.936954499999999</v>
      </c>
      <c r="AI100" s="15"/>
      <c r="AK100" s="27"/>
      <c r="AL100" s="27"/>
      <c r="AM100" s="27"/>
      <c r="AN100" s="27"/>
      <c r="AO100" s="15"/>
      <c r="AQ100" s="27"/>
      <c r="AR100" s="27"/>
      <c r="AS100" s="27"/>
      <c r="AT100" s="27"/>
      <c r="AU100" s="15"/>
      <c r="AW100" s="27"/>
      <c r="AX100" s="27"/>
      <c r="AY100" s="27"/>
      <c r="AZ100" s="27"/>
      <c r="BA100" s="15"/>
    </row>
    <row r="101" spans="23:53" x14ac:dyDescent="0.25">
      <c r="W101" s="15"/>
      <c r="X101" s="13">
        <f t="shared" si="26"/>
        <v>2025</v>
      </c>
      <c r="Y101" s="26">
        <v>45931</v>
      </c>
      <c r="Z101" s="13">
        <v>37.613970000000002</v>
      </c>
      <c r="AA101" s="13">
        <v>33.941409999999998</v>
      </c>
      <c r="AB101" s="34">
        <f t="shared" si="27"/>
        <v>35.77769</v>
      </c>
      <c r="AC101" s="13">
        <v>46.949676500000002</v>
      </c>
      <c r="AD101" s="13">
        <v>41.39481</v>
      </c>
      <c r="AE101" s="34">
        <f t="shared" si="28"/>
        <v>44.172243250000001</v>
      </c>
      <c r="AF101" s="13">
        <v>29.867351500000002</v>
      </c>
      <c r="AG101" s="13">
        <v>23.843008000000001</v>
      </c>
      <c r="AH101" s="34">
        <f t="shared" si="29"/>
        <v>26.855179750000001</v>
      </c>
      <c r="AI101" s="15"/>
      <c r="AK101" s="27"/>
      <c r="AL101" s="27"/>
      <c r="AM101" s="27"/>
      <c r="AN101" s="27"/>
      <c r="AO101" s="15"/>
      <c r="AQ101" s="27"/>
      <c r="AR101" s="27"/>
      <c r="AS101" s="27"/>
      <c r="AT101" s="27"/>
      <c r="AU101" s="15"/>
      <c r="AW101" s="27"/>
      <c r="AX101" s="27"/>
      <c r="AY101" s="27"/>
      <c r="AZ101" s="27"/>
      <c r="BA101" s="15"/>
    </row>
    <row r="102" spans="23:53" x14ac:dyDescent="0.25">
      <c r="W102" s="15"/>
      <c r="X102" s="13">
        <f t="shared" si="26"/>
        <v>2025</v>
      </c>
      <c r="Y102" s="26">
        <v>45962</v>
      </c>
      <c r="Z102" s="13">
        <v>38.10521</v>
      </c>
      <c r="AA102" s="13">
        <v>33.81861</v>
      </c>
      <c r="AB102" s="34">
        <f t="shared" si="27"/>
        <v>35.961910000000003</v>
      </c>
      <c r="AC102" s="13">
        <v>46.868515000000002</v>
      </c>
      <c r="AD102" s="13">
        <v>41.323757200000003</v>
      </c>
      <c r="AE102" s="34">
        <f t="shared" si="28"/>
        <v>44.096136100000003</v>
      </c>
      <c r="AF102" s="13">
        <v>30.274305300000002</v>
      </c>
      <c r="AG102" s="13">
        <v>24.051280999999999</v>
      </c>
      <c r="AH102" s="34">
        <f t="shared" si="29"/>
        <v>27.162793149999999</v>
      </c>
      <c r="AI102" s="15"/>
      <c r="AK102" s="27"/>
      <c r="AL102" s="27"/>
      <c r="AM102" s="27"/>
      <c r="AN102" s="27"/>
      <c r="AO102" s="15"/>
      <c r="AQ102" s="27"/>
      <c r="AR102" s="27"/>
      <c r="AS102" s="27"/>
      <c r="AT102" s="27"/>
      <c r="AU102" s="15"/>
      <c r="AW102" s="27"/>
      <c r="AX102" s="27"/>
      <c r="AY102" s="27"/>
      <c r="AZ102" s="27"/>
      <c r="BA102" s="15"/>
    </row>
    <row r="103" spans="23:53" x14ac:dyDescent="0.25">
      <c r="W103" s="15"/>
      <c r="X103" s="13">
        <f t="shared" si="26"/>
        <v>2025</v>
      </c>
      <c r="Y103" s="26">
        <v>45992</v>
      </c>
      <c r="Z103" s="13">
        <v>40.113779999999998</v>
      </c>
      <c r="AA103" s="13">
        <v>34.961359999999999</v>
      </c>
      <c r="AB103" s="34">
        <f t="shared" si="27"/>
        <v>37.537570000000002</v>
      </c>
      <c r="AC103" s="13">
        <v>49.244342799999998</v>
      </c>
      <c r="AD103" s="13">
        <v>42.483562499999998</v>
      </c>
      <c r="AE103" s="34">
        <f t="shared" si="28"/>
        <v>45.863952650000002</v>
      </c>
      <c r="AF103" s="13">
        <v>32.245677899999997</v>
      </c>
      <c r="AG103" s="13">
        <v>24.600519999999999</v>
      </c>
      <c r="AH103" s="34">
        <f t="shared" si="29"/>
        <v>28.423098949999996</v>
      </c>
      <c r="AI103" s="15"/>
      <c r="AK103" s="27"/>
      <c r="AL103" s="27"/>
      <c r="AM103" s="27"/>
      <c r="AN103" s="27"/>
      <c r="AO103" s="15"/>
      <c r="AQ103" s="27"/>
      <c r="AR103" s="27"/>
      <c r="AS103" s="27"/>
      <c r="AT103" s="27"/>
      <c r="AU103" s="15"/>
      <c r="AW103" s="27"/>
      <c r="AX103" s="27"/>
      <c r="AY103" s="27"/>
      <c r="AZ103" s="27"/>
      <c r="BA103" s="15"/>
    </row>
    <row r="104" spans="23:53" x14ac:dyDescent="0.25">
      <c r="W104" s="15"/>
      <c r="X104" s="13">
        <f t="shared" si="26"/>
        <v>2026</v>
      </c>
      <c r="Y104" s="26">
        <v>46023</v>
      </c>
      <c r="Z104" s="13">
        <v>39.091940000000001</v>
      </c>
      <c r="AA104" s="13">
        <v>34.09628</v>
      </c>
      <c r="AB104" s="34">
        <f t="shared" si="27"/>
        <v>36.594110000000001</v>
      </c>
      <c r="AC104" s="13">
        <v>50.786679999999997</v>
      </c>
      <c r="AD104" s="13">
        <v>43.377654999999997</v>
      </c>
      <c r="AE104" s="34">
        <f t="shared" si="28"/>
        <v>47.082167499999997</v>
      </c>
      <c r="AF104" s="13">
        <v>34.055652600000002</v>
      </c>
      <c r="AG104" s="13">
        <v>25.988569999999999</v>
      </c>
      <c r="AH104" s="34">
        <f t="shared" si="29"/>
        <v>30.022111299999999</v>
      </c>
      <c r="AI104" s="15"/>
      <c r="AK104" s="27"/>
      <c r="AL104" s="27"/>
      <c r="AM104" s="27"/>
      <c r="AN104" s="27"/>
      <c r="AO104" s="15"/>
      <c r="AQ104" s="27"/>
      <c r="AR104" s="27"/>
      <c r="AS104" s="27"/>
      <c r="AT104" s="27"/>
      <c r="AU104" s="15"/>
      <c r="AW104" s="27"/>
      <c r="AX104" s="27"/>
      <c r="AY104" s="27"/>
      <c r="AZ104" s="27"/>
      <c r="BA104" s="15"/>
    </row>
    <row r="105" spans="23:53" x14ac:dyDescent="0.25">
      <c r="W105" s="15"/>
      <c r="X105" s="13">
        <f t="shared" si="26"/>
        <v>2026</v>
      </c>
      <c r="Y105" s="26">
        <v>46054</v>
      </c>
      <c r="Z105" s="13">
        <v>39.827620000000003</v>
      </c>
      <c r="AA105" s="13">
        <v>37.005339999999997</v>
      </c>
      <c r="AB105" s="34">
        <f t="shared" si="27"/>
        <v>38.41648</v>
      </c>
      <c r="AC105" s="13">
        <v>51.753936799999998</v>
      </c>
      <c r="AD105" s="13">
        <v>45.255043000000001</v>
      </c>
      <c r="AE105" s="34">
        <f t="shared" si="28"/>
        <v>48.504489899999996</v>
      </c>
      <c r="AF105" s="13">
        <v>34.1798553</v>
      </c>
      <c r="AG105" s="13">
        <v>27.436586399999999</v>
      </c>
      <c r="AH105" s="34">
        <f t="shared" si="29"/>
        <v>30.808220849999998</v>
      </c>
      <c r="AI105" s="15"/>
      <c r="AK105" s="27"/>
      <c r="AL105" s="27"/>
      <c r="AM105" s="27"/>
      <c r="AN105" s="27"/>
      <c r="AO105" s="15"/>
      <c r="AQ105" s="27"/>
      <c r="AR105" s="27"/>
      <c r="AS105" s="27"/>
      <c r="AT105" s="27"/>
      <c r="AU105" s="15"/>
      <c r="AW105" s="27"/>
      <c r="AX105" s="27"/>
      <c r="AY105" s="27"/>
      <c r="AZ105" s="27"/>
      <c r="BA105" s="15"/>
    </row>
    <row r="106" spans="23:53" x14ac:dyDescent="0.25">
      <c r="W106" s="15"/>
      <c r="X106" s="13">
        <f t="shared" si="26"/>
        <v>2026</v>
      </c>
      <c r="Y106" s="26">
        <v>46082</v>
      </c>
      <c r="Z106" s="13">
        <v>37.438499999999998</v>
      </c>
      <c r="AA106" s="13">
        <v>30.832820000000002</v>
      </c>
      <c r="AB106" s="34">
        <f t="shared" si="27"/>
        <v>34.135660000000001</v>
      </c>
      <c r="AC106" s="13">
        <v>49.241050000000001</v>
      </c>
      <c r="AD106" s="13">
        <v>42.186683700000003</v>
      </c>
      <c r="AE106" s="34">
        <f t="shared" si="28"/>
        <v>45.713866850000002</v>
      </c>
      <c r="AF106" s="13">
        <v>32.445709999999998</v>
      </c>
      <c r="AG106" s="13">
        <v>24.864627800000001</v>
      </c>
      <c r="AH106" s="34">
        <f t="shared" si="29"/>
        <v>28.6551689</v>
      </c>
      <c r="AI106" s="15"/>
      <c r="AK106" s="27"/>
      <c r="AL106" s="27"/>
      <c r="AM106" s="27"/>
      <c r="AN106" s="27"/>
      <c r="AO106" s="15"/>
      <c r="AQ106" s="27"/>
      <c r="AR106" s="27"/>
      <c r="AS106" s="27"/>
      <c r="AT106" s="27"/>
      <c r="AU106" s="15"/>
      <c r="AW106" s="27"/>
      <c r="AX106" s="27"/>
      <c r="AY106" s="27"/>
      <c r="AZ106" s="27"/>
      <c r="BA106" s="15"/>
    </row>
    <row r="107" spans="23:53" x14ac:dyDescent="0.25">
      <c r="W107" s="15"/>
      <c r="X107" s="13">
        <f t="shared" si="26"/>
        <v>2026</v>
      </c>
      <c r="Y107" s="26">
        <v>46113</v>
      </c>
      <c r="Z107" s="13">
        <v>42.275919999999999</v>
      </c>
      <c r="AA107" s="13">
        <v>33.687370000000001</v>
      </c>
      <c r="AB107" s="34">
        <f t="shared" si="27"/>
        <v>37.981645</v>
      </c>
      <c r="AC107" s="13">
        <v>47.727722200000002</v>
      </c>
      <c r="AD107" s="13">
        <v>41.455710000000003</v>
      </c>
      <c r="AE107" s="34">
        <f t="shared" si="28"/>
        <v>44.591716099999999</v>
      </c>
      <c r="AF107" s="13">
        <v>31.516366999999999</v>
      </c>
      <c r="AG107" s="13">
        <v>24.367930000000001</v>
      </c>
      <c r="AH107" s="34">
        <f t="shared" si="29"/>
        <v>27.942148500000002</v>
      </c>
      <c r="AI107" s="15"/>
      <c r="AK107" s="27"/>
      <c r="AL107" s="27"/>
      <c r="AM107" s="27"/>
      <c r="AN107" s="27"/>
      <c r="AO107" s="15"/>
      <c r="AQ107" s="27"/>
      <c r="AR107" s="27"/>
      <c r="AS107" s="27"/>
      <c r="AT107" s="27"/>
      <c r="AU107" s="15"/>
      <c r="AW107" s="27"/>
      <c r="AX107" s="27"/>
      <c r="AY107" s="27"/>
      <c r="AZ107" s="27"/>
      <c r="BA107" s="15"/>
    </row>
    <row r="108" spans="23:53" x14ac:dyDescent="0.25">
      <c r="W108" s="15"/>
      <c r="X108" s="13">
        <f t="shared" si="26"/>
        <v>2026</v>
      </c>
      <c r="Y108" s="26">
        <v>46143</v>
      </c>
      <c r="Z108" s="13">
        <v>38.843670000000003</v>
      </c>
      <c r="AA108" s="13">
        <v>23.986270000000001</v>
      </c>
      <c r="AB108" s="34">
        <f t="shared" si="27"/>
        <v>31.414970000000004</v>
      </c>
      <c r="AC108" s="13">
        <v>45.412210000000002</v>
      </c>
      <c r="AD108" s="13">
        <v>34.487537400000001</v>
      </c>
      <c r="AE108" s="34">
        <f t="shared" si="28"/>
        <v>39.949873699999998</v>
      </c>
      <c r="AF108" s="13">
        <v>30.678750999999998</v>
      </c>
      <c r="AG108" s="13">
        <v>19.122135199999999</v>
      </c>
      <c r="AH108" s="34">
        <f t="shared" si="29"/>
        <v>24.900443099999997</v>
      </c>
      <c r="AI108" s="15"/>
      <c r="AK108" s="27"/>
      <c r="AL108" s="27"/>
      <c r="AM108" s="27"/>
      <c r="AN108" s="27"/>
      <c r="AO108" s="15"/>
      <c r="AQ108" s="27"/>
      <c r="AR108" s="27"/>
      <c r="AS108" s="27"/>
      <c r="AT108" s="27"/>
      <c r="AU108" s="15"/>
      <c r="AW108" s="27"/>
      <c r="AX108" s="27"/>
      <c r="AY108" s="27"/>
      <c r="AZ108" s="27"/>
      <c r="BA108" s="15"/>
    </row>
    <row r="109" spans="23:53" x14ac:dyDescent="0.25">
      <c r="W109" s="15"/>
      <c r="X109" s="13">
        <f t="shared" si="26"/>
        <v>2026</v>
      </c>
      <c r="Y109" s="26">
        <v>46174</v>
      </c>
      <c r="Z109" s="13">
        <v>44.034030000000001</v>
      </c>
      <c r="AA109" s="13">
        <v>25.685500000000001</v>
      </c>
      <c r="AB109" s="34">
        <f t="shared" si="27"/>
        <v>34.859765000000003</v>
      </c>
      <c r="AC109" s="13">
        <v>46.396999999999998</v>
      </c>
      <c r="AD109" s="13">
        <v>37.312816599999998</v>
      </c>
      <c r="AE109" s="34">
        <f t="shared" si="28"/>
        <v>41.854908299999998</v>
      </c>
      <c r="AF109" s="13">
        <v>30.999009999999998</v>
      </c>
      <c r="AG109" s="13">
        <v>21.444286300000002</v>
      </c>
      <c r="AH109" s="34">
        <f t="shared" si="29"/>
        <v>26.22164815</v>
      </c>
      <c r="AI109" s="15"/>
      <c r="AK109" s="27"/>
      <c r="AL109" s="27"/>
      <c r="AM109" s="27"/>
      <c r="AN109" s="27"/>
      <c r="AO109" s="15"/>
      <c r="AQ109" s="27"/>
      <c r="AR109" s="27"/>
      <c r="AS109" s="27"/>
      <c r="AT109" s="27"/>
      <c r="AU109" s="15"/>
      <c r="AW109" s="27"/>
      <c r="AX109" s="27"/>
      <c r="AY109" s="27"/>
      <c r="AZ109" s="27"/>
      <c r="BA109" s="15"/>
    </row>
    <row r="110" spans="23:53" x14ac:dyDescent="0.25">
      <c r="W110" s="15"/>
      <c r="X110" s="13">
        <f t="shared" si="26"/>
        <v>2026</v>
      </c>
      <c r="Y110" s="26">
        <v>46204</v>
      </c>
      <c r="Z110" s="13">
        <v>43.221820000000001</v>
      </c>
      <c r="AA110" s="13">
        <v>31.942630000000001</v>
      </c>
      <c r="AB110" s="34">
        <f t="shared" si="27"/>
        <v>37.582225000000001</v>
      </c>
      <c r="AC110" s="13">
        <v>48.10821</v>
      </c>
      <c r="AD110" s="13">
        <v>41.834426899999997</v>
      </c>
      <c r="AE110" s="34">
        <f t="shared" si="28"/>
        <v>44.971318449999998</v>
      </c>
      <c r="AF110" s="13">
        <v>32.149639999999998</v>
      </c>
      <c r="AG110" s="13">
        <v>25.060352300000002</v>
      </c>
      <c r="AH110" s="34">
        <f t="shared" si="29"/>
        <v>28.604996149999998</v>
      </c>
      <c r="AI110" s="15"/>
      <c r="AK110" s="27"/>
      <c r="AL110" s="27"/>
      <c r="AM110" s="27"/>
      <c r="AN110" s="27"/>
      <c r="AO110" s="15"/>
      <c r="AQ110" s="27"/>
      <c r="AR110" s="27"/>
      <c r="AS110" s="27"/>
      <c r="AT110" s="27"/>
      <c r="AU110" s="15"/>
      <c r="AW110" s="27"/>
      <c r="AX110" s="27"/>
      <c r="AY110" s="27"/>
      <c r="AZ110" s="27"/>
      <c r="BA110" s="15"/>
    </row>
    <row r="111" spans="23:53" x14ac:dyDescent="0.25">
      <c r="W111" s="15"/>
      <c r="X111" s="13">
        <f t="shared" si="26"/>
        <v>2026</v>
      </c>
      <c r="Y111" s="26">
        <v>46235</v>
      </c>
      <c r="Z111" s="13">
        <v>45.74662</v>
      </c>
      <c r="AA111" s="13">
        <v>38.674100000000003</v>
      </c>
      <c r="AB111" s="34">
        <f t="shared" si="27"/>
        <v>42.210360000000001</v>
      </c>
      <c r="AC111" s="13">
        <v>49.842445400000003</v>
      </c>
      <c r="AD111" s="13">
        <v>43.357999999999997</v>
      </c>
      <c r="AE111" s="34">
        <f t="shared" si="28"/>
        <v>46.600222700000003</v>
      </c>
      <c r="AF111" s="13">
        <v>32.972020000000001</v>
      </c>
      <c r="AG111" s="13">
        <v>25.85286</v>
      </c>
      <c r="AH111" s="34">
        <f t="shared" si="29"/>
        <v>29.41244</v>
      </c>
      <c r="AI111" s="15"/>
      <c r="AK111" s="27"/>
      <c r="AL111" s="27"/>
      <c r="AM111" s="27"/>
      <c r="AN111" s="27"/>
      <c r="AO111" s="15"/>
      <c r="AQ111" s="27"/>
      <c r="AR111" s="27"/>
      <c r="AS111" s="27"/>
      <c r="AT111" s="27"/>
      <c r="AU111" s="15"/>
      <c r="AW111" s="27"/>
      <c r="AX111" s="27"/>
      <c r="AY111" s="27"/>
      <c r="AZ111" s="27"/>
      <c r="BA111" s="15"/>
    </row>
    <row r="112" spans="23:53" x14ac:dyDescent="0.25">
      <c r="W112" s="15"/>
      <c r="X112" s="13">
        <f t="shared" si="26"/>
        <v>2026</v>
      </c>
      <c r="Y112" s="26">
        <v>46266</v>
      </c>
      <c r="Z112" s="13">
        <v>43.047499999999999</v>
      </c>
      <c r="AA112" s="13">
        <v>37.172150000000002</v>
      </c>
      <c r="AB112" s="34">
        <f t="shared" si="27"/>
        <v>40.109825000000001</v>
      </c>
      <c r="AC112" s="13">
        <v>49.958910000000003</v>
      </c>
      <c r="AD112" s="13">
        <v>44.250732399999997</v>
      </c>
      <c r="AE112" s="34">
        <f t="shared" si="28"/>
        <v>47.104821200000004</v>
      </c>
      <c r="AF112" s="13">
        <v>33.069319999999998</v>
      </c>
      <c r="AG112" s="13">
        <v>26.446525600000001</v>
      </c>
      <c r="AH112" s="34">
        <f t="shared" si="29"/>
        <v>29.757922799999999</v>
      </c>
      <c r="AI112" s="15"/>
      <c r="AK112" s="27"/>
      <c r="AL112" s="27"/>
      <c r="AM112" s="27"/>
      <c r="AN112" s="27"/>
      <c r="AO112" s="15"/>
      <c r="AQ112" s="27"/>
      <c r="AR112" s="27"/>
      <c r="AS112" s="27"/>
      <c r="AT112" s="27"/>
      <c r="AU112" s="15"/>
      <c r="AW112" s="27"/>
      <c r="AX112" s="27"/>
      <c r="AY112" s="27"/>
      <c r="AZ112" s="27"/>
      <c r="BA112" s="15"/>
    </row>
    <row r="113" spans="23:53" x14ac:dyDescent="0.25">
      <c r="W113" s="15"/>
      <c r="X113" s="13">
        <f t="shared" si="26"/>
        <v>2026</v>
      </c>
      <c r="Y113" s="26">
        <v>46296</v>
      </c>
      <c r="Z113" s="13">
        <v>38.280079999999998</v>
      </c>
      <c r="AA113" s="13">
        <v>33.964239999999997</v>
      </c>
      <c r="AB113" s="34">
        <f t="shared" si="27"/>
        <v>36.122159999999994</v>
      </c>
      <c r="AC113" s="13">
        <v>48.852264400000003</v>
      </c>
      <c r="AD113" s="13">
        <v>42.5973434</v>
      </c>
      <c r="AE113" s="34">
        <f t="shared" si="28"/>
        <v>45.724803899999998</v>
      </c>
      <c r="AF113" s="13">
        <v>31.937891</v>
      </c>
      <c r="AG113" s="13">
        <v>24.640706999999999</v>
      </c>
      <c r="AH113" s="34">
        <f t="shared" si="29"/>
        <v>28.289299</v>
      </c>
      <c r="AI113" s="15"/>
      <c r="AK113" s="27"/>
      <c r="AL113" s="27"/>
      <c r="AM113" s="27"/>
      <c r="AN113" s="27"/>
      <c r="AO113" s="15"/>
      <c r="AQ113" s="27"/>
      <c r="AR113" s="27"/>
      <c r="AS113" s="27"/>
      <c r="AT113" s="27"/>
      <c r="AU113" s="15"/>
      <c r="AW113" s="27"/>
      <c r="AX113" s="27"/>
      <c r="AY113" s="27"/>
      <c r="AZ113" s="27"/>
      <c r="BA113" s="15"/>
    </row>
    <row r="114" spans="23:53" x14ac:dyDescent="0.25">
      <c r="W114" s="15"/>
      <c r="X114" s="13">
        <f t="shared" si="26"/>
        <v>2026</v>
      </c>
      <c r="Y114" s="26">
        <v>46327</v>
      </c>
      <c r="Z114" s="13">
        <v>38.90202</v>
      </c>
      <c r="AA114" s="13">
        <v>34.916879999999999</v>
      </c>
      <c r="AB114" s="34">
        <f t="shared" si="27"/>
        <v>36.90945</v>
      </c>
      <c r="AC114" s="13">
        <v>48.982555400000003</v>
      </c>
      <c r="AD114" s="13">
        <v>42.507449999999999</v>
      </c>
      <c r="AE114" s="34">
        <f t="shared" si="28"/>
        <v>45.745002700000001</v>
      </c>
      <c r="AF114" s="13">
        <v>32.541170000000001</v>
      </c>
      <c r="AG114" s="13">
        <v>25.262879999999999</v>
      </c>
      <c r="AH114" s="34">
        <f t="shared" si="29"/>
        <v>28.902025000000002</v>
      </c>
      <c r="AI114" s="15"/>
      <c r="AK114" s="27"/>
      <c r="AL114" s="27"/>
      <c r="AM114" s="27"/>
      <c r="AN114" s="27"/>
      <c r="AO114" s="15"/>
      <c r="AQ114" s="27"/>
      <c r="AR114" s="27"/>
      <c r="AS114" s="27"/>
      <c r="AT114" s="27"/>
      <c r="AU114" s="15"/>
      <c r="AW114" s="27"/>
      <c r="AX114" s="27"/>
      <c r="AY114" s="27"/>
      <c r="AZ114" s="27"/>
      <c r="BA114" s="15"/>
    </row>
    <row r="115" spans="23:53" x14ac:dyDescent="0.25">
      <c r="W115" s="15"/>
      <c r="X115" s="13">
        <f t="shared" si="26"/>
        <v>2026</v>
      </c>
      <c r="Y115" s="26">
        <v>46357</v>
      </c>
      <c r="Z115" s="13">
        <v>41.41827</v>
      </c>
      <c r="AA115" s="13">
        <v>36.521619999999999</v>
      </c>
      <c r="AB115" s="34">
        <f t="shared" si="27"/>
        <v>38.969944999999996</v>
      </c>
      <c r="AC115" s="13">
        <v>51.827750000000002</v>
      </c>
      <c r="AD115" s="13">
        <v>43.271484399999999</v>
      </c>
      <c r="AE115" s="34">
        <f t="shared" si="28"/>
        <v>47.5496172</v>
      </c>
      <c r="AF115" s="13">
        <v>34.599499999999999</v>
      </c>
      <c r="AG115" s="13">
        <v>25.9812355</v>
      </c>
      <c r="AH115" s="34">
        <f t="shared" si="29"/>
        <v>30.290367750000001</v>
      </c>
      <c r="AI115" s="15"/>
      <c r="AK115" s="27"/>
      <c r="AL115" s="27"/>
      <c r="AM115" s="27"/>
      <c r="AN115" s="27"/>
      <c r="AO115" s="15"/>
      <c r="AQ115" s="27"/>
      <c r="AR115" s="27"/>
      <c r="AS115" s="27"/>
      <c r="AT115" s="27"/>
      <c r="AU115" s="15"/>
      <c r="AW115" s="27"/>
      <c r="AX115" s="27"/>
      <c r="AY115" s="27"/>
      <c r="AZ115" s="27"/>
      <c r="BA115" s="15"/>
    </row>
    <row r="116" spans="23:53" x14ac:dyDescent="0.25">
      <c r="W116" s="15"/>
      <c r="X116" s="13">
        <f t="shared" si="26"/>
        <v>2027</v>
      </c>
      <c r="Y116" s="26">
        <v>46388</v>
      </c>
      <c r="Z116" s="13">
        <v>37.628430000000002</v>
      </c>
      <c r="AA116" s="13">
        <v>36.580500000000001</v>
      </c>
      <c r="AB116" s="34">
        <f t="shared" si="27"/>
        <v>37.104465000000005</v>
      </c>
      <c r="AC116" s="13">
        <v>49.525905600000002</v>
      </c>
      <c r="AD116" s="13">
        <v>45.948165899999999</v>
      </c>
      <c r="AE116" s="34">
        <f t="shared" si="28"/>
        <v>47.737035750000004</v>
      </c>
      <c r="AF116" s="13">
        <v>32.185070000000003</v>
      </c>
      <c r="AG116" s="13">
        <v>27.696735400000001</v>
      </c>
      <c r="AH116" s="34">
        <f t="shared" si="29"/>
        <v>29.940902700000002</v>
      </c>
      <c r="AI116" s="15"/>
      <c r="AK116" s="27"/>
      <c r="AL116" s="27"/>
      <c r="AM116" s="27"/>
      <c r="AN116" s="27"/>
      <c r="AO116" s="15"/>
      <c r="AQ116" s="27"/>
      <c r="AR116" s="27"/>
      <c r="AS116" s="27"/>
      <c r="AT116" s="27"/>
      <c r="AU116" s="15"/>
      <c r="AW116" s="27"/>
      <c r="AX116" s="27"/>
      <c r="AY116" s="27"/>
      <c r="AZ116" s="27"/>
      <c r="BA116" s="15"/>
    </row>
    <row r="117" spans="23:53" x14ac:dyDescent="0.25">
      <c r="W117" s="15"/>
      <c r="X117" s="13">
        <f t="shared" si="26"/>
        <v>2027</v>
      </c>
      <c r="Y117" s="26">
        <v>46419</v>
      </c>
      <c r="Z117" s="13">
        <v>37.81503</v>
      </c>
      <c r="AA117" s="13">
        <v>38.584980000000002</v>
      </c>
      <c r="AB117" s="34">
        <f t="shared" si="27"/>
        <v>38.200005000000004</v>
      </c>
      <c r="AC117" s="13">
        <v>50.610259999999997</v>
      </c>
      <c r="AD117" s="13">
        <v>47.791366600000003</v>
      </c>
      <c r="AE117" s="34">
        <f t="shared" si="28"/>
        <v>49.2008133</v>
      </c>
      <c r="AF117" s="13">
        <v>32.105525999999998</v>
      </c>
      <c r="AG117" s="13">
        <v>29.093465800000001</v>
      </c>
      <c r="AH117" s="34">
        <f t="shared" si="29"/>
        <v>30.599495900000001</v>
      </c>
      <c r="AI117" s="15"/>
      <c r="AK117" s="27"/>
      <c r="AL117" s="27"/>
      <c r="AM117" s="27"/>
      <c r="AN117" s="27"/>
      <c r="AO117" s="15"/>
      <c r="AQ117" s="27"/>
      <c r="AR117" s="27"/>
      <c r="AS117" s="27"/>
      <c r="AT117" s="27"/>
      <c r="AU117" s="15"/>
      <c r="AW117" s="27"/>
      <c r="AX117" s="27"/>
      <c r="AY117" s="27"/>
      <c r="AZ117" s="27"/>
      <c r="BA117" s="15"/>
    </row>
    <row r="118" spans="23:53" x14ac:dyDescent="0.25">
      <c r="W118" s="15"/>
      <c r="X118" s="13">
        <f t="shared" si="26"/>
        <v>2027</v>
      </c>
      <c r="Y118" s="26">
        <v>46447</v>
      </c>
      <c r="Z118" s="13">
        <v>34.700510000000001</v>
      </c>
      <c r="AA118" s="13">
        <v>32.316160000000004</v>
      </c>
      <c r="AB118" s="34">
        <f t="shared" si="27"/>
        <v>33.508335000000002</v>
      </c>
      <c r="AC118" s="13">
        <v>47.238239999999998</v>
      </c>
      <c r="AD118" s="13">
        <v>44.127773300000001</v>
      </c>
      <c r="AE118" s="34">
        <f t="shared" si="28"/>
        <v>45.683006649999996</v>
      </c>
      <c r="AF118" s="13">
        <v>29.627244900000001</v>
      </c>
      <c r="AG118" s="13">
        <v>26.038124100000001</v>
      </c>
      <c r="AH118" s="34">
        <f t="shared" si="29"/>
        <v>27.832684499999999</v>
      </c>
      <c r="AI118" s="15"/>
      <c r="AK118" s="27"/>
      <c r="AL118" s="27"/>
      <c r="AM118" s="27"/>
      <c r="AN118" s="27"/>
      <c r="AO118" s="15"/>
      <c r="AQ118" s="27"/>
      <c r="AR118" s="27"/>
      <c r="AS118" s="27"/>
      <c r="AT118" s="27"/>
      <c r="AU118" s="15"/>
      <c r="AW118" s="27"/>
      <c r="AX118" s="27"/>
      <c r="AY118" s="27"/>
      <c r="AZ118" s="27"/>
      <c r="BA118" s="15"/>
    </row>
    <row r="119" spans="23:53" x14ac:dyDescent="0.25">
      <c r="W119" s="15"/>
      <c r="X119" s="13">
        <f t="shared" si="26"/>
        <v>2027</v>
      </c>
      <c r="Y119" s="26">
        <v>46478</v>
      </c>
      <c r="Z119" s="13">
        <v>39.472920000000002</v>
      </c>
      <c r="AA119" s="13">
        <v>34.509810000000002</v>
      </c>
      <c r="AB119" s="34">
        <f t="shared" si="27"/>
        <v>36.991365000000002</v>
      </c>
      <c r="AC119" s="13">
        <v>46.158824899999999</v>
      </c>
      <c r="AD119" s="13">
        <v>43.2953148</v>
      </c>
      <c r="AE119" s="34">
        <f t="shared" si="28"/>
        <v>44.727069849999999</v>
      </c>
      <c r="AF119" s="13">
        <v>29.0093517</v>
      </c>
      <c r="AG119" s="13">
        <v>25.7196426</v>
      </c>
      <c r="AH119" s="34">
        <f t="shared" si="29"/>
        <v>27.364497149999998</v>
      </c>
      <c r="AI119" s="15"/>
      <c r="AK119" s="27"/>
      <c r="AL119" s="27"/>
      <c r="AM119" s="27"/>
      <c r="AN119" s="27"/>
      <c r="AO119" s="15"/>
      <c r="AQ119" s="27"/>
      <c r="AR119" s="27"/>
      <c r="AS119" s="27"/>
      <c r="AT119" s="27"/>
      <c r="AU119" s="15"/>
      <c r="AW119" s="27"/>
      <c r="AX119" s="27"/>
      <c r="AY119" s="27"/>
      <c r="AZ119" s="27"/>
      <c r="BA119" s="15"/>
    </row>
    <row r="120" spans="23:53" x14ac:dyDescent="0.25">
      <c r="W120" s="15"/>
      <c r="X120" s="13">
        <f t="shared" si="26"/>
        <v>2027</v>
      </c>
      <c r="Y120" s="26">
        <v>46508</v>
      </c>
      <c r="Z120" s="13">
        <v>37.947319999999998</v>
      </c>
      <c r="AA120" s="13">
        <v>27.607769999999999</v>
      </c>
      <c r="AB120" s="34">
        <f t="shared" si="27"/>
        <v>32.777544999999996</v>
      </c>
      <c r="AC120" s="13">
        <v>44.843475300000001</v>
      </c>
      <c r="AD120" s="13">
        <v>38.039596600000003</v>
      </c>
      <c r="AE120" s="34">
        <f t="shared" si="28"/>
        <v>41.441535950000002</v>
      </c>
      <c r="AF120" s="13">
        <v>28.3019867</v>
      </c>
      <c r="AG120" s="13">
        <v>21.77177</v>
      </c>
      <c r="AH120" s="34">
        <f t="shared" si="29"/>
        <v>25.036878350000002</v>
      </c>
      <c r="AI120" s="15"/>
      <c r="AK120" s="27"/>
      <c r="AL120" s="27"/>
      <c r="AM120" s="27"/>
      <c r="AN120" s="27"/>
      <c r="AO120" s="15"/>
      <c r="AQ120" s="27"/>
      <c r="AR120" s="27"/>
      <c r="AS120" s="27"/>
      <c r="AT120" s="27"/>
      <c r="AU120" s="15"/>
      <c r="AW120" s="27"/>
      <c r="AX120" s="27"/>
      <c r="AY120" s="27"/>
      <c r="AZ120" s="27"/>
      <c r="BA120" s="15"/>
    </row>
    <row r="121" spans="23:53" x14ac:dyDescent="0.25">
      <c r="W121" s="15"/>
      <c r="X121" s="13">
        <f t="shared" si="26"/>
        <v>2027</v>
      </c>
      <c r="Y121" s="26">
        <v>46539</v>
      </c>
      <c r="Z121" s="13">
        <v>42.462229999999998</v>
      </c>
      <c r="AA121" s="13">
        <v>29.632079999999998</v>
      </c>
      <c r="AB121" s="34">
        <f t="shared" si="27"/>
        <v>36.047154999999997</v>
      </c>
      <c r="AC121" s="13">
        <v>45.157772100000003</v>
      </c>
      <c r="AD121" s="13">
        <v>40.054130000000001</v>
      </c>
      <c r="AE121" s="34">
        <f t="shared" si="28"/>
        <v>42.605951050000002</v>
      </c>
      <c r="AF121" s="13">
        <v>28.5084114</v>
      </c>
      <c r="AG121" s="13">
        <v>23.3017483</v>
      </c>
      <c r="AH121" s="34">
        <f t="shared" si="29"/>
        <v>25.90507985</v>
      </c>
      <c r="AI121" s="15"/>
      <c r="AK121" s="27"/>
      <c r="AL121" s="27"/>
      <c r="AM121" s="27"/>
      <c r="AN121" s="27"/>
      <c r="AO121" s="15"/>
      <c r="AQ121" s="27"/>
      <c r="AR121" s="27"/>
      <c r="AS121" s="27"/>
      <c r="AT121" s="27"/>
      <c r="AU121" s="15"/>
      <c r="AW121" s="27"/>
      <c r="AX121" s="27"/>
      <c r="AY121" s="27"/>
      <c r="AZ121" s="27"/>
      <c r="BA121" s="15"/>
    </row>
    <row r="122" spans="23:53" x14ac:dyDescent="0.25">
      <c r="W122" s="15"/>
      <c r="X122" s="13">
        <f t="shared" si="26"/>
        <v>2027</v>
      </c>
      <c r="Y122" s="26">
        <v>46569</v>
      </c>
      <c r="Z122" s="13">
        <v>42.602179999999997</v>
      </c>
      <c r="AA122" s="13">
        <v>35.334000000000003</v>
      </c>
      <c r="AB122" s="34">
        <f t="shared" si="27"/>
        <v>38.968090000000004</v>
      </c>
      <c r="AC122" s="13">
        <v>47.330944100000004</v>
      </c>
      <c r="AD122" s="13">
        <v>44.600234999999998</v>
      </c>
      <c r="AE122" s="34">
        <f t="shared" si="28"/>
        <v>45.965589550000004</v>
      </c>
      <c r="AF122" s="13">
        <v>29.948934600000001</v>
      </c>
      <c r="AG122" s="13">
        <v>27.268512699999999</v>
      </c>
      <c r="AH122" s="34">
        <f t="shared" si="29"/>
        <v>28.608723650000002</v>
      </c>
      <c r="AI122" s="15"/>
      <c r="AK122" s="27"/>
      <c r="AL122" s="27"/>
      <c r="AM122" s="27"/>
      <c r="AN122" s="27"/>
      <c r="AO122" s="15"/>
      <c r="AQ122" s="27"/>
      <c r="AR122" s="27"/>
      <c r="AS122" s="27"/>
      <c r="AT122" s="27"/>
      <c r="AU122" s="15"/>
      <c r="AW122" s="27"/>
      <c r="AX122" s="27"/>
      <c r="AY122" s="27"/>
      <c r="AZ122" s="27"/>
      <c r="BA122" s="15"/>
    </row>
    <row r="123" spans="23:53" x14ac:dyDescent="0.25">
      <c r="W123" s="15"/>
      <c r="X123" s="13">
        <f t="shared" si="26"/>
        <v>2027</v>
      </c>
      <c r="Y123" s="26">
        <v>46600</v>
      </c>
      <c r="Z123" s="13">
        <v>45.329650000000001</v>
      </c>
      <c r="AA123" s="13">
        <v>41.668970000000002</v>
      </c>
      <c r="AB123" s="34">
        <f t="shared" si="27"/>
        <v>43.499310000000001</v>
      </c>
      <c r="AC123" s="13">
        <v>49.1085548</v>
      </c>
      <c r="AD123" s="13">
        <v>46.099829999999997</v>
      </c>
      <c r="AE123" s="34">
        <f t="shared" si="28"/>
        <v>47.604192400000002</v>
      </c>
      <c r="AF123" s="13">
        <v>30.690654800000001</v>
      </c>
      <c r="AG123" s="13">
        <v>27.471571000000001</v>
      </c>
      <c r="AH123" s="34">
        <f t="shared" si="29"/>
        <v>29.081112900000001</v>
      </c>
      <c r="AI123" s="15"/>
      <c r="AK123" s="27"/>
      <c r="AL123" s="27"/>
      <c r="AM123" s="27"/>
      <c r="AN123" s="27"/>
      <c r="AO123" s="15"/>
      <c r="AQ123" s="27"/>
      <c r="AR123" s="27"/>
      <c r="AS123" s="27"/>
      <c r="AT123" s="27"/>
      <c r="AU123" s="15"/>
      <c r="AW123" s="27"/>
      <c r="AX123" s="27"/>
      <c r="AY123" s="27"/>
      <c r="AZ123" s="27"/>
      <c r="BA123" s="15"/>
    </row>
    <row r="124" spans="23:53" x14ac:dyDescent="0.25">
      <c r="W124" s="15"/>
      <c r="X124" s="13">
        <f t="shared" si="26"/>
        <v>2027</v>
      </c>
      <c r="Y124" s="26">
        <v>46631</v>
      </c>
      <c r="Z124" s="13">
        <v>44.248460000000001</v>
      </c>
      <c r="AA124" s="13">
        <v>40.944049999999997</v>
      </c>
      <c r="AB124" s="34">
        <f t="shared" si="27"/>
        <v>42.596254999999999</v>
      </c>
      <c r="AC124" s="13">
        <v>51.204845400000004</v>
      </c>
      <c r="AD124" s="13">
        <v>48.410299999999999</v>
      </c>
      <c r="AE124" s="34">
        <f t="shared" si="28"/>
        <v>49.807572700000001</v>
      </c>
      <c r="AF124" s="13">
        <v>32.116954800000002</v>
      </c>
      <c r="AG124" s="13">
        <v>29.1708374</v>
      </c>
      <c r="AH124" s="34">
        <f t="shared" si="29"/>
        <v>30.643896099999999</v>
      </c>
      <c r="AI124" s="15"/>
      <c r="AK124" s="27"/>
      <c r="AL124" s="27"/>
      <c r="AM124" s="27"/>
      <c r="AN124" s="27"/>
      <c r="AO124" s="15"/>
      <c r="AQ124" s="27"/>
      <c r="AR124" s="27"/>
      <c r="AS124" s="27"/>
      <c r="AT124" s="27"/>
      <c r="AU124" s="15"/>
      <c r="AW124" s="27"/>
      <c r="AX124" s="27"/>
      <c r="AY124" s="27"/>
      <c r="AZ124" s="27"/>
      <c r="BA124" s="15"/>
    </row>
    <row r="125" spans="23:53" x14ac:dyDescent="0.25">
      <c r="W125" s="15"/>
      <c r="X125" s="13">
        <f t="shared" si="26"/>
        <v>2027</v>
      </c>
      <c r="Y125" s="26">
        <v>46661</v>
      </c>
      <c r="Z125" s="13">
        <v>40.375190000000003</v>
      </c>
      <c r="AA125" s="13">
        <v>40.869280000000003</v>
      </c>
      <c r="AB125" s="34">
        <f t="shared" si="27"/>
        <v>40.622235000000003</v>
      </c>
      <c r="AC125" s="13">
        <v>51.226730000000003</v>
      </c>
      <c r="AD125" s="13">
        <v>48.259754200000003</v>
      </c>
      <c r="AE125" s="34">
        <f t="shared" si="28"/>
        <v>49.743242100000003</v>
      </c>
      <c r="AF125" s="13">
        <v>32.048416099999997</v>
      </c>
      <c r="AG125" s="13">
        <v>28.832940000000001</v>
      </c>
      <c r="AH125" s="34">
        <f t="shared" si="29"/>
        <v>30.440678049999999</v>
      </c>
      <c r="AI125" s="15"/>
      <c r="AK125" s="27"/>
      <c r="AL125" s="27"/>
      <c r="AM125" s="27"/>
      <c r="AN125" s="27"/>
      <c r="AO125" s="15"/>
      <c r="AQ125" s="27"/>
      <c r="AR125" s="27"/>
      <c r="AS125" s="27"/>
      <c r="AT125" s="27"/>
      <c r="AU125" s="15"/>
      <c r="AW125" s="27"/>
      <c r="AX125" s="27"/>
      <c r="AY125" s="27"/>
      <c r="AZ125" s="27"/>
      <c r="BA125" s="15"/>
    </row>
    <row r="126" spans="23:53" x14ac:dyDescent="0.25">
      <c r="W126" s="15"/>
      <c r="X126" s="13">
        <f t="shared" si="26"/>
        <v>2027</v>
      </c>
      <c r="Y126" s="26">
        <v>46692</v>
      </c>
      <c r="Z126" s="13">
        <v>40.351140000000001</v>
      </c>
      <c r="AA126" s="13">
        <v>39.924900000000001</v>
      </c>
      <c r="AB126" s="34">
        <f t="shared" si="27"/>
        <v>40.138019999999997</v>
      </c>
      <c r="AC126" s="13">
        <v>49.542749999999998</v>
      </c>
      <c r="AD126" s="13">
        <v>46.560432400000003</v>
      </c>
      <c r="AE126" s="34">
        <f t="shared" si="28"/>
        <v>48.051591200000004</v>
      </c>
      <c r="AF126" s="13">
        <v>31.729347199999999</v>
      </c>
      <c r="AG126" s="13">
        <v>28.2715912</v>
      </c>
      <c r="AH126" s="34">
        <f t="shared" si="29"/>
        <v>30.000469199999998</v>
      </c>
      <c r="AI126" s="15"/>
      <c r="AK126" s="27"/>
      <c r="AL126" s="27"/>
      <c r="AM126" s="27"/>
      <c r="AN126" s="27"/>
      <c r="AO126" s="15"/>
      <c r="AQ126" s="27"/>
      <c r="AR126" s="27"/>
      <c r="AS126" s="27"/>
      <c r="AT126" s="27"/>
      <c r="AU126" s="15"/>
      <c r="AW126" s="27"/>
      <c r="AX126" s="27"/>
      <c r="AY126" s="27"/>
      <c r="AZ126" s="27"/>
      <c r="BA126" s="15"/>
    </row>
    <row r="127" spans="23:53" x14ac:dyDescent="0.25">
      <c r="W127" s="15"/>
      <c r="X127" s="13">
        <f t="shared" si="26"/>
        <v>2027</v>
      </c>
      <c r="Y127" s="26">
        <v>46722</v>
      </c>
      <c r="Z127" s="13">
        <v>42.355269999999997</v>
      </c>
      <c r="AA127" s="13">
        <v>41.371479999999998</v>
      </c>
      <c r="AB127" s="34">
        <f t="shared" si="27"/>
        <v>41.863374999999998</v>
      </c>
      <c r="AC127" s="13">
        <v>52.000587500000002</v>
      </c>
      <c r="AD127" s="13">
        <v>47.650840000000002</v>
      </c>
      <c r="AE127" s="34">
        <f t="shared" si="28"/>
        <v>49.825713750000006</v>
      </c>
      <c r="AF127" s="13">
        <v>33.423960000000001</v>
      </c>
      <c r="AG127" s="13">
        <v>28.43037</v>
      </c>
      <c r="AH127" s="34">
        <f t="shared" si="29"/>
        <v>30.927165000000002</v>
      </c>
      <c r="AI127" s="15"/>
      <c r="AK127" s="27"/>
      <c r="AL127" s="27"/>
      <c r="AM127" s="27"/>
      <c r="AN127" s="27"/>
      <c r="AO127" s="15"/>
      <c r="AQ127" s="27"/>
      <c r="AR127" s="27"/>
      <c r="AS127" s="27"/>
      <c r="AT127" s="27"/>
      <c r="AU127" s="15"/>
      <c r="AW127" s="27"/>
      <c r="AX127" s="27"/>
      <c r="AY127" s="27"/>
      <c r="AZ127" s="27"/>
      <c r="BA127" s="15"/>
    </row>
    <row r="128" spans="23:53" x14ac:dyDescent="0.25">
      <c r="W128" s="15"/>
      <c r="X128" s="13">
        <f t="shared" si="26"/>
        <v>2028</v>
      </c>
      <c r="Y128" s="26">
        <v>46753</v>
      </c>
      <c r="Z128" s="13">
        <v>40.020290000000003</v>
      </c>
      <c r="AA128" s="13">
        <v>39.98997</v>
      </c>
      <c r="AB128" s="34">
        <f t="shared" si="27"/>
        <v>40.005130000000001</v>
      </c>
      <c r="AC128" s="13">
        <v>52.52975</v>
      </c>
      <c r="AD128" s="13">
        <v>49.354702000000003</v>
      </c>
      <c r="AE128" s="34">
        <f t="shared" si="28"/>
        <v>50.942226000000005</v>
      </c>
      <c r="AF128" s="13">
        <v>33.753390000000003</v>
      </c>
      <c r="AG128" s="13">
        <v>30.0557041</v>
      </c>
      <c r="AH128" s="34">
        <f t="shared" si="29"/>
        <v>31.904547050000001</v>
      </c>
      <c r="AI128" s="15"/>
      <c r="AK128" s="27"/>
      <c r="AL128" s="27"/>
      <c r="AM128" s="27"/>
      <c r="AN128" s="27"/>
      <c r="AO128" s="15"/>
      <c r="AQ128" s="27"/>
      <c r="AR128" s="27"/>
      <c r="AS128" s="27"/>
      <c r="AT128" s="27"/>
      <c r="AU128" s="15"/>
      <c r="AW128" s="27"/>
      <c r="AX128" s="27"/>
      <c r="AY128" s="27"/>
      <c r="AZ128" s="27"/>
      <c r="BA128" s="15"/>
    </row>
    <row r="129" spans="23:53" x14ac:dyDescent="0.25">
      <c r="W129" s="15"/>
      <c r="X129" s="13">
        <f t="shared" si="26"/>
        <v>2028</v>
      </c>
      <c r="Y129" s="26">
        <v>46784</v>
      </c>
      <c r="Z129" s="13">
        <v>40.473050000000001</v>
      </c>
      <c r="AA129" s="13">
        <v>41.624049999999997</v>
      </c>
      <c r="AB129" s="34">
        <f t="shared" si="27"/>
        <v>41.048549999999999</v>
      </c>
      <c r="AC129" s="13">
        <v>53.375247999999999</v>
      </c>
      <c r="AD129" s="13">
        <v>51.182228100000003</v>
      </c>
      <c r="AE129" s="34">
        <f t="shared" si="28"/>
        <v>52.278738050000001</v>
      </c>
      <c r="AF129" s="13">
        <v>33.770873999999999</v>
      </c>
      <c r="AG129" s="13">
        <v>31.299743700000001</v>
      </c>
      <c r="AH129" s="34">
        <f t="shared" si="29"/>
        <v>32.53530885</v>
      </c>
      <c r="AI129" s="15"/>
      <c r="AK129" s="27"/>
      <c r="AL129" s="27"/>
      <c r="AM129" s="27"/>
      <c r="AN129" s="27"/>
      <c r="AO129" s="15"/>
      <c r="AQ129" s="27"/>
      <c r="AR129" s="27"/>
      <c r="AS129" s="27"/>
      <c r="AT129" s="27"/>
      <c r="AU129" s="15"/>
      <c r="AW129" s="27"/>
      <c r="AX129" s="27"/>
      <c r="AY129" s="27"/>
      <c r="AZ129" s="27"/>
      <c r="BA129" s="15"/>
    </row>
    <row r="130" spans="23:53" x14ac:dyDescent="0.25">
      <c r="W130" s="15"/>
      <c r="X130" s="13">
        <f t="shared" si="26"/>
        <v>2028</v>
      </c>
      <c r="Y130" s="26">
        <v>46813</v>
      </c>
      <c r="Z130" s="13">
        <v>36.11835</v>
      </c>
      <c r="AA130" s="13">
        <v>34.535350000000001</v>
      </c>
      <c r="AB130" s="34">
        <f t="shared" si="27"/>
        <v>35.32685</v>
      </c>
      <c r="AC130" s="13">
        <v>49.394832600000001</v>
      </c>
      <c r="AD130" s="13">
        <v>46.959629999999997</v>
      </c>
      <c r="AE130" s="34">
        <f t="shared" si="28"/>
        <v>48.177231300000003</v>
      </c>
      <c r="AF130" s="13">
        <v>31.406500000000001</v>
      </c>
      <c r="AG130" s="13">
        <v>28.2408638</v>
      </c>
      <c r="AH130" s="34">
        <f t="shared" si="29"/>
        <v>29.8236819</v>
      </c>
      <c r="AI130" s="15"/>
      <c r="AK130" s="27"/>
      <c r="AL130" s="27"/>
      <c r="AM130" s="27"/>
      <c r="AN130" s="27"/>
      <c r="AO130" s="15"/>
      <c r="AQ130" s="27"/>
      <c r="AR130" s="27"/>
      <c r="AS130" s="27"/>
      <c r="AT130" s="27"/>
      <c r="AU130" s="15"/>
      <c r="AW130" s="27"/>
      <c r="AX130" s="27"/>
      <c r="AY130" s="27"/>
      <c r="AZ130" s="27"/>
      <c r="BA130" s="15"/>
    </row>
    <row r="131" spans="23:53" x14ac:dyDescent="0.25">
      <c r="W131" s="15"/>
      <c r="X131" s="13">
        <f t="shared" si="26"/>
        <v>2028</v>
      </c>
      <c r="Y131" s="26">
        <v>46844</v>
      </c>
      <c r="Z131" s="13">
        <v>40.408999999999999</v>
      </c>
      <c r="AA131" s="13">
        <v>36.306849999999997</v>
      </c>
      <c r="AB131" s="34">
        <f t="shared" si="27"/>
        <v>38.357924999999994</v>
      </c>
      <c r="AC131" s="13">
        <v>47.53304</v>
      </c>
      <c r="AD131" s="13">
        <v>45.044536600000001</v>
      </c>
      <c r="AE131" s="34">
        <f t="shared" si="28"/>
        <v>46.2887883</v>
      </c>
      <c r="AF131" s="13">
        <v>30.344539999999999</v>
      </c>
      <c r="AG131" s="13">
        <v>27.302497899999999</v>
      </c>
      <c r="AH131" s="34">
        <f t="shared" si="29"/>
        <v>28.82351895</v>
      </c>
      <c r="AI131" s="15"/>
      <c r="AK131" s="27"/>
      <c r="AL131" s="27"/>
      <c r="AM131" s="27"/>
      <c r="AN131" s="27"/>
      <c r="AO131" s="15"/>
      <c r="AQ131" s="27"/>
      <c r="AR131" s="27"/>
      <c r="AS131" s="27"/>
      <c r="AT131" s="27"/>
      <c r="AU131" s="15"/>
      <c r="AW131" s="27"/>
      <c r="AX131" s="27"/>
      <c r="AY131" s="27"/>
      <c r="AZ131" s="27"/>
      <c r="BA131" s="15"/>
    </row>
    <row r="132" spans="23:53" x14ac:dyDescent="0.25">
      <c r="W132" s="15"/>
      <c r="X132" s="13">
        <f t="shared" si="26"/>
        <v>2028</v>
      </c>
      <c r="Y132" s="26">
        <v>46874</v>
      </c>
      <c r="Z132" s="13">
        <v>40.3322</v>
      </c>
      <c r="AA132" s="13">
        <v>29.563410000000001</v>
      </c>
      <c r="AB132" s="34">
        <f t="shared" si="27"/>
        <v>34.947805000000002</v>
      </c>
      <c r="AC132" s="13">
        <v>47.043434099999999</v>
      </c>
      <c r="AD132" s="13">
        <v>40.57846</v>
      </c>
      <c r="AE132" s="34">
        <f t="shared" si="28"/>
        <v>43.810947049999996</v>
      </c>
      <c r="AF132" s="13">
        <v>29.8269424</v>
      </c>
      <c r="AG132" s="13">
        <v>23.355506900000002</v>
      </c>
      <c r="AH132" s="34">
        <f t="shared" si="29"/>
        <v>26.591224650000001</v>
      </c>
      <c r="AI132" s="15"/>
      <c r="AK132" s="27"/>
      <c r="AL132" s="27"/>
      <c r="AM132" s="27"/>
      <c r="AN132" s="27"/>
      <c r="AO132" s="15"/>
      <c r="AQ132" s="27"/>
      <c r="AR132" s="27"/>
      <c r="AS132" s="27"/>
      <c r="AT132" s="27"/>
      <c r="AU132" s="15"/>
      <c r="AW132" s="27"/>
      <c r="AX132" s="27"/>
      <c r="AY132" s="27"/>
      <c r="AZ132" s="27"/>
      <c r="BA132" s="15"/>
    </row>
    <row r="133" spans="23:53" x14ac:dyDescent="0.25">
      <c r="W133" s="15"/>
      <c r="X133" s="13">
        <f t="shared" si="26"/>
        <v>2028</v>
      </c>
      <c r="Y133" s="26">
        <v>46905</v>
      </c>
      <c r="Z133" s="13">
        <v>43.816839999999999</v>
      </c>
      <c r="AA133" s="13">
        <v>32.275219999999997</v>
      </c>
      <c r="AB133" s="34">
        <f t="shared" si="27"/>
        <v>38.046030000000002</v>
      </c>
      <c r="AC133" s="13">
        <v>46.864242599999997</v>
      </c>
      <c r="AD133" s="13">
        <v>42.624782600000003</v>
      </c>
      <c r="AE133" s="34">
        <f t="shared" si="28"/>
        <v>44.7445126</v>
      </c>
      <c r="AF133" s="13">
        <v>29.384784700000001</v>
      </c>
      <c r="AG133" s="13">
        <v>25.247253400000002</v>
      </c>
      <c r="AH133" s="34">
        <f t="shared" si="29"/>
        <v>27.316019050000001</v>
      </c>
      <c r="AI133" s="15"/>
      <c r="AK133" s="27"/>
      <c r="AL133" s="27"/>
      <c r="AM133" s="27"/>
      <c r="AN133" s="27"/>
      <c r="AO133" s="15"/>
      <c r="AQ133" s="27"/>
      <c r="AR133" s="27"/>
      <c r="AS133" s="27"/>
      <c r="AT133" s="27"/>
      <c r="AU133" s="15"/>
      <c r="AW133" s="27"/>
      <c r="AX133" s="27"/>
      <c r="AY133" s="27"/>
      <c r="AZ133" s="27"/>
      <c r="BA133" s="15"/>
    </row>
    <row r="134" spans="23:53" x14ac:dyDescent="0.25">
      <c r="W134" s="15"/>
      <c r="X134" s="13">
        <f t="shared" si="26"/>
        <v>2028</v>
      </c>
      <c r="Y134" s="26">
        <v>46935</v>
      </c>
      <c r="Z134" s="13">
        <v>44.579799999999999</v>
      </c>
      <c r="AA134" s="13">
        <v>38.390889999999999</v>
      </c>
      <c r="AB134" s="34">
        <f t="shared" si="27"/>
        <v>41.485344999999995</v>
      </c>
      <c r="AC134" s="13">
        <v>49.375194499999999</v>
      </c>
      <c r="AD134" s="13">
        <v>47.254062699999999</v>
      </c>
      <c r="AE134" s="34">
        <f t="shared" si="28"/>
        <v>48.314628599999999</v>
      </c>
      <c r="AF134" s="13">
        <v>30.879207600000001</v>
      </c>
      <c r="AG134" s="13">
        <v>28.750250000000001</v>
      </c>
      <c r="AH134" s="34">
        <f t="shared" si="29"/>
        <v>29.814728800000001</v>
      </c>
      <c r="AI134" s="15"/>
      <c r="AK134" s="27"/>
      <c r="AL134" s="27"/>
      <c r="AM134" s="27"/>
      <c r="AN134" s="27"/>
      <c r="AO134" s="15"/>
      <c r="AQ134" s="27"/>
      <c r="AR134" s="27"/>
      <c r="AS134" s="27"/>
      <c r="AT134" s="27"/>
      <c r="AU134" s="15"/>
      <c r="AW134" s="27"/>
      <c r="AX134" s="27"/>
      <c r="AY134" s="27"/>
      <c r="AZ134" s="27"/>
      <c r="BA134" s="15"/>
    </row>
    <row r="135" spans="23:53" x14ac:dyDescent="0.25">
      <c r="W135" s="15"/>
      <c r="X135" s="13">
        <f t="shared" si="26"/>
        <v>2028</v>
      </c>
      <c r="Y135" s="26">
        <v>46966</v>
      </c>
      <c r="Z135" s="13">
        <v>46.378549999999997</v>
      </c>
      <c r="AA135" s="13">
        <v>43.750430000000001</v>
      </c>
      <c r="AB135" s="34">
        <f t="shared" si="27"/>
        <v>45.064489999999999</v>
      </c>
      <c r="AC135" s="13">
        <v>50.354280000000003</v>
      </c>
      <c r="AD135" s="13">
        <v>47.901294700000001</v>
      </c>
      <c r="AE135" s="34">
        <f t="shared" si="28"/>
        <v>49.127787350000006</v>
      </c>
      <c r="AF135" s="13">
        <v>31.5592632</v>
      </c>
      <c r="AG135" s="13">
        <v>28.9421024</v>
      </c>
      <c r="AH135" s="34">
        <f t="shared" si="29"/>
        <v>30.2506828</v>
      </c>
      <c r="AI135" s="15"/>
      <c r="AK135" s="27"/>
      <c r="AL135" s="27"/>
      <c r="AM135" s="27"/>
      <c r="AN135" s="27"/>
      <c r="AO135" s="15"/>
      <c r="AQ135" s="27"/>
      <c r="AR135" s="27"/>
      <c r="AS135" s="27"/>
      <c r="AT135" s="27"/>
      <c r="AU135" s="15"/>
      <c r="AW135" s="27"/>
      <c r="AX135" s="27"/>
      <c r="AY135" s="27"/>
      <c r="AZ135" s="27"/>
      <c r="BA135" s="15"/>
    </row>
    <row r="136" spans="23:53" x14ac:dyDescent="0.25">
      <c r="W136" s="15"/>
      <c r="X136" s="13">
        <f t="shared" ref="X136:X199" si="30">YEAR(Y136)</f>
        <v>2028</v>
      </c>
      <c r="Y136" s="26">
        <v>46997</v>
      </c>
      <c r="Z136" s="13">
        <v>44.703699999999998</v>
      </c>
      <c r="AA136" s="13">
        <v>42.950159999999997</v>
      </c>
      <c r="AB136" s="34">
        <f t="shared" si="27"/>
        <v>43.826929999999997</v>
      </c>
      <c r="AC136" s="13">
        <v>51.5872879</v>
      </c>
      <c r="AD136" s="13">
        <v>49.571629999999999</v>
      </c>
      <c r="AE136" s="34">
        <f t="shared" si="28"/>
        <v>50.579458950000003</v>
      </c>
      <c r="AF136" s="13">
        <v>32.57958</v>
      </c>
      <c r="AG136" s="13">
        <v>30.119768100000002</v>
      </c>
      <c r="AH136" s="34">
        <f t="shared" si="29"/>
        <v>31.349674050000001</v>
      </c>
      <c r="AI136" s="15"/>
      <c r="AK136" s="27"/>
      <c r="AL136" s="27"/>
      <c r="AM136" s="27"/>
      <c r="AN136" s="27"/>
      <c r="AO136" s="15"/>
      <c r="AQ136" s="27"/>
      <c r="AR136" s="27"/>
      <c r="AS136" s="27"/>
      <c r="AT136" s="27"/>
      <c r="AU136" s="15"/>
      <c r="AW136" s="27"/>
      <c r="AX136" s="27"/>
      <c r="AY136" s="27"/>
      <c r="AZ136" s="27"/>
      <c r="BA136" s="15"/>
    </row>
    <row r="137" spans="23:53" x14ac:dyDescent="0.25">
      <c r="W137" s="15"/>
      <c r="X137" s="13">
        <f t="shared" si="30"/>
        <v>2028</v>
      </c>
      <c r="Y137" s="26">
        <v>47027</v>
      </c>
      <c r="Z137" s="13">
        <v>40.714039999999997</v>
      </c>
      <c r="AA137" s="13">
        <v>40.795610000000003</v>
      </c>
      <c r="AB137" s="34">
        <f t="shared" ref="AB137:AB200" si="31">AVERAGE(Z137:AA137)</f>
        <v>40.754824999999997</v>
      </c>
      <c r="AC137" s="13">
        <v>50.41854</v>
      </c>
      <c r="AD137" s="13">
        <v>48.21754</v>
      </c>
      <c r="AE137" s="34">
        <f t="shared" ref="AE137:AE200" si="32">AVERAGE(AC137:AD137)</f>
        <v>49.318039999999996</v>
      </c>
      <c r="AF137" s="13">
        <v>31.65709</v>
      </c>
      <c r="AG137" s="13">
        <v>28.825086599999999</v>
      </c>
      <c r="AH137" s="34">
        <f t="shared" ref="AH137:AH200" si="33">AVERAGE(AF137:AG137)</f>
        <v>30.241088300000001</v>
      </c>
      <c r="AI137" s="15"/>
      <c r="AK137" s="27"/>
      <c r="AL137" s="27"/>
      <c r="AM137" s="27"/>
      <c r="AN137" s="27"/>
      <c r="AO137" s="15"/>
      <c r="AQ137" s="27"/>
      <c r="AR137" s="27"/>
      <c r="AS137" s="27"/>
      <c r="AT137" s="27"/>
      <c r="AU137" s="15"/>
      <c r="AW137" s="27"/>
      <c r="AX137" s="27"/>
      <c r="AY137" s="27"/>
      <c r="AZ137" s="27"/>
      <c r="BA137" s="15"/>
    </row>
    <row r="138" spans="23:53" x14ac:dyDescent="0.25">
      <c r="W138" s="15"/>
      <c r="X138" s="13">
        <f t="shared" si="30"/>
        <v>2028</v>
      </c>
      <c r="Y138" s="26">
        <v>47058</v>
      </c>
      <c r="Z138" s="13">
        <v>41.738120000000002</v>
      </c>
      <c r="AA138" s="13">
        <v>42.412239999999997</v>
      </c>
      <c r="AB138" s="34">
        <f t="shared" si="31"/>
        <v>42.075180000000003</v>
      </c>
      <c r="AC138" s="13">
        <v>50.854114500000001</v>
      </c>
      <c r="AD138" s="13">
        <v>48.656494100000003</v>
      </c>
      <c r="AE138" s="34">
        <f t="shared" si="32"/>
        <v>49.755304300000006</v>
      </c>
      <c r="AF138" s="13">
        <v>32.572409999999998</v>
      </c>
      <c r="AG138" s="13">
        <v>29.946697199999999</v>
      </c>
      <c r="AH138" s="34">
        <f t="shared" si="33"/>
        <v>31.259553599999997</v>
      </c>
      <c r="AI138" s="15"/>
      <c r="AK138" s="27"/>
      <c r="AL138" s="27"/>
      <c r="AM138" s="27"/>
      <c r="AN138" s="27"/>
      <c r="AO138" s="15"/>
      <c r="AQ138" s="27"/>
      <c r="AR138" s="27"/>
      <c r="AS138" s="27"/>
      <c r="AT138" s="27"/>
      <c r="AU138" s="15"/>
      <c r="AW138" s="27"/>
      <c r="AX138" s="27"/>
      <c r="AY138" s="27"/>
      <c r="AZ138" s="27"/>
      <c r="BA138" s="15"/>
    </row>
    <row r="139" spans="23:53" x14ac:dyDescent="0.25">
      <c r="W139" s="15"/>
      <c r="X139" s="13">
        <f t="shared" si="30"/>
        <v>2028</v>
      </c>
      <c r="Y139" s="26">
        <v>47088</v>
      </c>
      <c r="Z139" s="13">
        <v>44.279949999999999</v>
      </c>
      <c r="AA139" s="13">
        <v>44.1524</v>
      </c>
      <c r="AB139" s="34">
        <f t="shared" si="31"/>
        <v>44.216175</v>
      </c>
      <c r="AC139" s="13">
        <v>53.728470000000002</v>
      </c>
      <c r="AD139" s="13">
        <v>50.1006432</v>
      </c>
      <c r="AE139" s="34">
        <f t="shared" si="32"/>
        <v>51.914556599999997</v>
      </c>
      <c r="AF139" s="13">
        <v>34.193959999999997</v>
      </c>
      <c r="AG139" s="13">
        <v>30.106767699999999</v>
      </c>
      <c r="AH139" s="34">
        <f t="shared" si="33"/>
        <v>32.150363849999998</v>
      </c>
      <c r="AI139" s="15"/>
      <c r="AK139" s="27"/>
      <c r="AL139" s="27"/>
      <c r="AM139" s="27"/>
      <c r="AN139" s="27"/>
      <c r="AO139" s="15"/>
      <c r="AQ139" s="27"/>
      <c r="AR139" s="27"/>
      <c r="AS139" s="27"/>
      <c r="AT139" s="27"/>
      <c r="AU139" s="15"/>
      <c r="AW139" s="27"/>
      <c r="AX139" s="27"/>
      <c r="AY139" s="27"/>
      <c r="AZ139" s="27"/>
      <c r="BA139" s="15"/>
    </row>
    <row r="140" spans="23:53" x14ac:dyDescent="0.25">
      <c r="W140" s="15"/>
      <c r="X140" s="13">
        <f t="shared" si="30"/>
        <v>2029</v>
      </c>
      <c r="Y140" s="26">
        <v>47119</v>
      </c>
      <c r="Z140" s="13">
        <v>41.084040000000002</v>
      </c>
      <c r="AA140" s="13">
        <v>41.192309999999999</v>
      </c>
      <c r="AB140" s="34">
        <f t="shared" si="31"/>
        <v>41.138175000000004</v>
      </c>
      <c r="AC140" s="13">
        <v>53.7570038</v>
      </c>
      <c r="AD140" s="13">
        <v>51.047946899999999</v>
      </c>
      <c r="AE140" s="34">
        <f t="shared" si="32"/>
        <v>52.402475350000003</v>
      </c>
      <c r="AF140" s="13">
        <v>33.852623000000001</v>
      </c>
      <c r="AG140" s="13">
        <v>30.939195600000001</v>
      </c>
      <c r="AH140" s="34">
        <f t="shared" si="33"/>
        <v>32.3959093</v>
      </c>
      <c r="AI140" s="15"/>
      <c r="AK140" s="27"/>
      <c r="AL140" s="27"/>
      <c r="AM140" s="27"/>
      <c r="AN140" s="27"/>
      <c r="AO140" s="15"/>
      <c r="AQ140" s="27"/>
      <c r="AR140" s="27"/>
      <c r="AS140" s="27"/>
      <c r="AT140" s="27"/>
      <c r="AU140" s="15"/>
      <c r="AW140" s="27"/>
      <c r="AX140" s="27"/>
      <c r="AY140" s="27"/>
      <c r="AZ140" s="27"/>
      <c r="BA140" s="15"/>
    </row>
    <row r="141" spans="23:53" x14ac:dyDescent="0.25">
      <c r="W141" s="15"/>
      <c r="X141" s="13">
        <f t="shared" si="30"/>
        <v>2029</v>
      </c>
      <c r="Y141" s="26">
        <v>47150</v>
      </c>
      <c r="Z141" s="13">
        <v>41.403759999999998</v>
      </c>
      <c r="AA141" s="13">
        <v>43.975940000000001</v>
      </c>
      <c r="AB141" s="34">
        <f t="shared" si="31"/>
        <v>42.68985</v>
      </c>
      <c r="AC141" s="13">
        <v>55.118630000000003</v>
      </c>
      <c r="AD141" s="13">
        <v>53.1503868</v>
      </c>
      <c r="AE141" s="34">
        <f t="shared" si="32"/>
        <v>54.134508400000001</v>
      </c>
      <c r="AF141" s="13">
        <v>34.243003799999997</v>
      </c>
      <c r="AG141" s="13">
        <v>32.157676700000003</v>
      </c>
      <c r="AH141" s="34">
        <f t="shared" si="33"/>
        <v>33.200340249999996</v>
      </c>
      <c r="AI141" s="15"/>
      <c r="AK141" s="27"/>
      <c r="AL141" s="27"/>
      <c r="AM141" s="27"/>
      <c r="AN141" s="27"/>
      <c r="AO141" s="15"/>
      <c r="AQ141" s="27"/>
      <c r="AR141" s="27"/>
      <c r="AS141" s="27"/>
      <c r="AT141" s="27"/>
      <c r="AU141" s="15"/>
      <c r="AW141" s="27"/>
      <c r="AX141" s="27"/>
      <c r="AY141" s="27"/>
      <c r="AZ141" s="27"/>
      <c r="BA141" s="15"/>
    </row>
    <row r="142" spans="23:53" x14ac:dyDescent="0.25">
      <c r="W142" s="15"/>
      <c r="X142" s="13">
        <f t="shared" si="30"/>
        <v>2029</v>
      </c>
      <c r="Y142" s="26">
        <v>47178</v>
      </c>
      <c r="Z142" s="13">
        <v>38.685180000000003</v>
      </c>
      <c r="AA142" s="13">
        <v>37.831310000000002</v>
      </c>
      <c r="AB142" s="34">
        <f t="shared" si="31"/>
        <v>38.258245000000002</v>
      </c>
      <c r="AC142" s="13">
        <v>52.569965400000001</v>
      </c>
      <c r="AD142" s="13">
        <v>50.335792499999997</v>
      </c>
      <c r="AE142" s="34">
        <f t="shared" si="32"/>
        <v>51.452878949999999</v>
      </c>
      <c r="AF142" s="13">
        <v>32.286724100000001</v>
      </c>
      <c r="AG142" s="13">
        <v>29.557348300000001</v>
      </c>
      <c r="AH142" s="34">
        <f t="shared" si="33"/>
        <v>30.922036200000001</v>
      </c>
      <c r="AI142" s="15"/>
      <c r="AK142" s="27"/>
      <c r="AL142" s="27"/>
      <c r="AM142" s="27"/>
      <c r="AN142" s="27"/>
      <c r="AO142" s="15"/>
      <c r="AQ142" s="27"/>
      <c r="AR142" s="27"/>
      <c r="AS142" s="27"/>
      <c r="AT142" s="27"/>
      <c r="AU142" s="15"/>
      <c r="AW142" s="27"/>
      <c r="AX142" s="27"/>
      <c r="AY142" s="27"/>
      <c r="AZ142" s="27"/>
      <c r="BA142" s="15"/>
    </row>
    <row r="143" spans="23:53" x14ac:dyDescent="0.25">
      <c r="W143" s="15"/>
      <c r="X143" s="13">
        <f t="shared" si="30"/>
        <v>2029</v>
      </c>
      <c r="Y143" s="26">
        <v>47209</v>
      </c>
      <c r="Z143" s="13">
        <v>44.819389999999999</v>
      </c>
      <c r="AA143" s="13">
        <v>42.088549999999998</v>
      </c>
      <c r="AB143" s="34">
        <f t="shared" si="31"/>
        <v>43.453969999999998</v>
      </c>
      <c r="AC143" s="13">
        <v>50.765689999999999</v>
      </c>
      <c r="AD143" s="13">
        <v>48.9867554</v>
      </c>
      <c r="AE143" s="34">
        <f t="shared" si="32"/>
        <v>49.8762227</v>
      </c>
      <c r="AF143" s="13">
        <v>31.546224599999999</v>
      </c>
      <c r="AG143" s="13">
        <v>29.363614999999999</v>
      </c>
      <c r="AH143" s="34">
        <f t="shared" si="33"/>
        <v>30.454919799999999</v>
      </c>
      <c r="AI143" s="15"/>
      <c r="AK143" s="27"/>
      <c r="AL143" s="27"/>
      <c r="AM143" s="27"/>
      <c r="AN143" s="27"/>
      <c r="AO143" s="15"/>
      <c r="AQ143" s="27"/>
      <c r="AR143" s="27"/>
      <c r="AS143" s="27"/>
      <c r="AT143" s="27"/>
      <c r="AU143" s="15"/>
      <c r="AW143" s="27"/>
      <c r="AX143" s="27"/>
      <c r="AY143" s="27"/>
      <c r="AZ143" s="27"/>
      <c r="BA143" s="15"/>
    </row>
    <row r="144" spans="23:53" x14ac:dyDescent="0.25">
      <c r="W144" s="15"/>
      <c r="X144" s="13">
        <f t="shared" si="30"/>
        <v>2029</v>
      </c>
      <c r="Y144" s="26">
        <v>47239</v>
      </c>
      <c r="Z144" s="13">
        <v>40.984729999999999</v>
      </c>
      <c r="AA144" s="13">
        <v>31.82403</v>
      </c>
      <c r="AB144" s="34">
        <f t="shared" si="31"/>
        <v>36.404380000000003</v>
      </c>
      <c r="AC144" s="13">
        <v>48.464286799999996</v>
      </c>
      <c r="AD144" s="13">
        <v>43.6925545</v>
      </c>
      <c r="AE144" s="34">
        <f t="shared" si="32"/>
        <v>46.078420649999998</v>
      </c>
      <c r="AF144" s="13">
        <v>29.617265700000001</v>
      </c>
      <c r="AG144" s="13">
        <v>25.356447200000002</v>
      </c>
      <c r="AH144" s="34">
        <f t="shared" si="33"/>
        <v>27.486856450000001</v>
      </c>
      <c r="AI144" s="15"/>
      <c r="AK144" s="27"/>
      <c r="AL144" s="27"/>
      <c r="AM144" s="27"/>
      <c r="AN144" s="27"/>
      <c r="AO144" s="15"/>
      <c r="AQ144" s="27"/>
      <c r="AR144" s="27"/>
      <c r="AS144" s="27"/>
      <c r="AT144" s="27"/>
      <c r="AU144" s="15"/>
      <c r="AW144" s="27"/>
      <c r="AX144" s="27"/>
      <c r="AY144" s="27"/>
      <c r="AZ144" s="27"/>
      <c r="BA144" s="15"/>
    </row>
    <row r="145" spans="23:53" x14ac:dyDescent="0.25">
      <c r="W145" s="15"/>
      <c r="X145" s="13">
        <f t="shared" si="30"/>
        <v>2029</v>
      </c>
      <c r="Y145" s="26">
        <v>47270</v>
      </c>
      <c r="Z145" s="13">
        <v>45.009050000000002</v>
      </c>
      <c r="AA145" s="13">
        <v>33.933880000000002</v>
      </c>
      <c r="AB145" s="34">
        <f t="shared" si="31"/>
        <v>39.471465000000002</v>
      </c>
      <c r="AC145" s="13">
        <v>49.738819999999997</v>
      </c>
      <c r="AD145" s="13">
        <v>45.1612358</v>
      </c>
      <c r="AE145" s="34">
        <f t="shared" si="32"/>
        <v>47.450027899999995</v>
      </c>
      <c r="AF145" s="13">
        <v>29.870922100000001</v>
      </c>
      <c r="AG145" s="13">
        <v>26.241752600000002</v>
      </c>
      <c r="AH145" s="34">
        <f t="shared" si="33"/>
        <v>28.05633735</v>
      </c>
      <c r="AI145" s="15"/>
      <c r="AK145" s="27"/>
      <c r="AL145" s="27"/>
      <c r="AM145" s="27"/>
      <c r="AN145" s="27"/>
      <c r="AO145" s="15"/>
      <c r="AQ145" s="27"/>
      <c r="AR145" s="27"/>
      <c r="AS145" s="27"/>
      <c r="AT145" s="27"/>
      <c r="AU145" s="15"/>
      <c r="AW145" s="27"/>
      <c r="AX145" s="27"/>
      <c r="AY145" s="27"/>
      <c r="AZ145" s="27"/>
      <c r="BA145" s="15"/>
    </row>
    <row r="146" spans="23:53" x14ac:dyDescent="0.25">
      <c r="W146" s="15"/>
      <c r="X146" s="13">
        <f t="shared" si="30"/>
        <v>2029</v>
      </c>
      <c r="Y146" s="26">
        <v>47300</v>
      </c>
      <c r="Z146" s="13">
        <v>46.821530000000003</v>
      </c>
      <c r="AA146" s="13">
        <v>41.172499999999999</v>
      </c>
      <c r="AB146" s="34">
        <f t="shared" si="31"/>
        <v>43.997015000000005</v>
      </c>
      <c r="AC146" s="13">
        <v>52.610010000000003</v>
      </c>
      <c r="AD146" s="13">
        <v>50.800370000000001</v>
      </c>
      <c r="AE146" s="34">
        <f t="shared" si="32"/>
        <v>51.705190000000002</v>
      </c>
      <c r="AF146" s="13">
        <v>31.830612200000001</v>
      </c>
      <c r="AG146" s="13">
        <v>30.032518400000001</v>
      </c>
      <c r="AH146" s="34">
        <f t="shared" si="33"/>
        <v>30.931565300000003</v>
      </c>
      <c r="AI146" s="15"/>
      <c r="AK146" s="27"/>
      <c r="AL146" s="27"/>
      <c r="AM146" s="27"/>
      <c r="AN146" s="27"/>
      <c r="AO146" s="15"/>
      <c r="AQ146" s="27"/>
      <c r="AR146" s="27"/>
      <c r="AS146" s="27"/>
      <c r="AT146" s="27"/>
      <c r="AU146" s="15"/>
      <c r="AW146" s="27"/>
      <c r="AX146" s="27"/>
      <c r="AY146" s="27"/>
      <c r="AZ146" s="27"/>
      <c r="BA146" s="15"/>
    </row>
    <row r="147" spans="23:53" x14ac:dyDescent="0.25">
      <c r="W147" s="15"/>
      <c r="X147" s="13">
        <f t="shared" si="30"/>
        <v>2029</v>
      </c>
      <c r="Y147" s="26">
        <v>47331</v>
      </c>
      <c r="Z147" s="13">
        <v>49.501730000000002</v>
      </c>
      <c r="AA147" s="13">
        <v>47.4011</v>
      </c>
      <c r="AB147" s="34">
        <f t="shared" si="31"/>
        <v>48.451414999999997</v>
      </c>
      <c r="AC147" s="13">
        <v>53.803016700000001</v>
      </c>
      <c r="AD147" s="13">
        <v>51.829540000000001</v>
      </c>
      <c r="AE147" s="34">
        <f t="shared" si="32"/>
        <v>52.816278350000005</v>
      </c>
      <c r="AF147" s="13">
        <v>32.352139999999999</v>
      </c>
      <c r="AG147" s="13">
        <v>30.14443</v>
      </c>
      <c r="AH147" s="34">
        <f t="shared" si="33"/>
        <v>31.248284999999999</v>
      </c>
      <c r="AI147" s="15"/>
      <c r="AK147" s="27"/>
      <c r="AL147" s="27"/>
      <c r="AM147" s="27"/>
      <c r="AN147" s="27"/>
      <c r="AO147" s="15"/>
      <c r="AQ147" s="27"/>
      <c r="AR147" s="27"/>
      <c r="AS147" s="27"/>
      <c r="AT147" s="27"/>
      <c r="AU147" s="15"/>
      <c r="AW147" s="27"/>
      <c r="AX147" s="27"/>
      <c r="AY147" s="27"/>
      <c r="AZ147" s="27"/>
      <c r="BA147" s="15"/>
    </row>
    <row r="148" spans="23:53" x14ac:dyDescent="0.25">
      <c r="W148" s="15"/>
      <c r="X148" s="13">
        <f t="shared" si="30"/>
        <v>2029</v>
      </c>
      <c r="Y148" s="26">
        <v>47362</v>
      </c>
      <c r="Z148" s="13">
        <v>48.406419999999997</v>
      </c>
      <c r="AA148" s="13">
        <v>47.477319999999999</v>
      </c>
      <c r="AB148" s="34">
        <f t="shared" si="31"/>
        <v>47.941869999999994</v>
      </c>
      <c r="AC148" s="13">
        <v>55.424430000000001</v>
      </c>
      <c r="AD148" s="13">
        <v>54.074554399999997</v>
      </c>
      <c r="AE148" s="34">
        <f t="shared" si="32"/>
        <v>54.749492199999999</v>
      </c>
      <c r="AF148" s="13">
        <v>33.981964099999999</v>
      </c>
      <c r="AG148" s="13">
        <v>32.124279999999999</v>
      </c>
      <c r="AH148" s="34">
        <f t="shared" si="33"/>
        <v>33.053122049999999</v>
      </c>
      <c r="AI148" s="15"/>
      <c r="AK148" s="27"/>
      <c r="AL148" s="27"/>
      <c r="AM148" s="27"/>
      <c r="AN148" s="27"/>
      <c r="AO148" s="15"/>
      <c r="AQ148" s="27"/>
      <c r="AR148" s="27"/>
      <c r="AS148" s="27"/>
      <c r="AT148" s="27"/>
      <c r="AU148" s="15"/>
      <c r="AW148" s="27"/>
      <c r="AX148" s="27"/>
      <c r="AY148" s="27"/>
      <c r="AZ148" s="27"/>
      <c r="BA148" s="15"/>
    </row>
    <row r="149" spans="23:53" x14ac:dyDescent="0.25">
      <c r="W149" s="15"/>
      <c r="X149" s="13">
        <f t="shared" si="30"/>
        <v>2029</v>
      </c>
      <c r="Y149" s="26">
        <v>47392</v>
      </c>
      <c r="Z149" s="13">
        <v>43.398380000000003</v>
      </c>
      <c r="AA149" s="13">
        <v>43.620159999999998</v>
      </c>
      <c r="AB149" s="34">
        <f t="shared" si="31"/>
        <v>43.509270000000001</v>
      </c>
      <c r="AC149" s="13">
        <v>54.017764999999997</v>
      </c>
      <c r="AD149" s="13">
        <v>52.033549999999998</v>
      </c>
      <c r="AE149" s="34">
        <f t="shared" si="32"/>
        <v>53.025657499999994</v>
      </c>
      <c r="AF149" s="13">
        <v>33.179904899999997</v>
      </c>
      <c r="AG149" s="13">
        <v>30.76623</v>
      </c>
      <c r="AH149" s="34">
        <f t="shared" si="33"/>
        <v>31.973067449999999</v>
      </c>
      <c r="AI149" s="15"/>
      <c r="AK149" s="27"/>
      <c r="AL149" s="27"/>
      <c r="AM149" s="27"/>
      <c r="AN149" s="27"/>
      <c r="AO149" s="15"/>
      <c r="AQ149" s="27"/>
      <c r="AR149" s="27"/>
      <c r="AS149" s="27"/>
      <c r="AT149" s="27"/>
      <c r="AU149" s="15"/>
      <c r="AW149" s="27"/>
      <c r="AX149" s="27"/>
      <c r="AY149" s="27"/>
      <c r="AZ149" s="27"/>
      <c r="BA149" s="15"/>
    </row>
    <row r="150" spans="23:53" x14ac:dyDescent="0.25">
      <c r="W150" s="15"/>
      <c r="X150" s="13">
        <f t="shared" si="30"/>
        <v>2029</v>
      </c>
      <c r="Y150" s="26">
        <v>47423</v>
      </c>
      <c r="Z150" s="13">
        <v>43.951270000000001</v>
      </c>
      <c r="AA150" s="13">
        <v>43.625889999999998</v>
      </c>
      <c r="AB150" s="34">
        <f t="shared" si="31"/>
        <v>43.788579999999996</v>
      </c>
      <c r="AC150" s="13">
        <v>53.9033661</v>
      </c>
      <c r="AD150" s="13">
        <v>51.705910000000003</v>
      </c>
      <c r="AE150" s="34">
        <f t="shared" si="32"/>
        <v>52.804638050000001</v>
      </c>
      <c r="AF150" s="13">
        <v>33.321807900000003</v>
      </c>
      <c r="AG150" s="13">
        <v>30.9058247</v>
      </c>
      <c r="AH150" s="34">
        <f t="shared" si="33"/>
        <v>32.113816300000003</v>
      </c>
      <c r="AI150" s="15"/>
      <c r="AK150" s="27"/>
      <c r="AL150" s="27"/>
      <c r="AM150" s="27"/>
      <c r="AN150" s="27"/>
      <c r="AO150" s="15"/>
      <c r="AQ150" s="27"/>
      <c r="AR150" s="27"/>
      <c r="AS150" s="27"/>
      <c r="AT150" s="27"/>
      <c r="AU150" s="15"/>
      <c r="AW150" s="27"/>
      <c r="AX150" s="27"/>
      <c r="AY150" s="27"/>
      <c r="AZ150" s="27"/>
      <c r="BA150" s="15"/>
    </row>
    <row r="151" spans="23:53" x14ac:dyDescent="0.25">
      <c r="W151" s="15"/>
      <c r="X151" s="13">
        <f t="shared" si="30"/>
        <v>2029</v>
      </c>
      <c r="Y151" s="26">
        <v>47453</v>
      </c>
      <c r="Z151" s="13">
        <v>47.389859999999999</v>
      </c>
      <c r="AA151" s="13">
        <v>47.754280000000001</v>
      </c>
      <c r="AB151" s="34">
        <f t="shared" si="31"/>
        <v>47.572069999999997</v>
      </c>
      <c r="AC151" s="13">
        <v>57.736899999999999</v>
      </c>
      <c r="AD151" s="13">
        <v>54.304141999999999</v>
      </c>
      <c r="AE151" s="34">
        <f t="shared" si="32"/>
        <v>56.020521000000002</v>
      </c>
      <c r="AF151" s="13">
        <v>35.449565900000003</v>
      </c>
      <c r="AG151" s="13">
        <v>32.414657599999998</v>
      </c>
      <c r="AH151" s="34">
        <f t="shared" si="33"/>
        <v>33.932111750000004</v>
      </c>
      <c r="AI151" s="15"/>
      <c r="AK151" s="27"/>
      <c r="AL151" s="27"/>
      <c r="AM151" s="27"/>
      <c r="AN151" s="27"/>
      <c r="AO151" s="15"/>
      <c r="AQ151" s="27"/>
      <c r="AR151" s="27"/>
      <c r="AS151" s="27"/>
      <c r="AT151" s="27"/>
      <c r="AU151" s="15"/>
      <c r="AW151" s="27"/>
      <c r="AX151" s="27"/>
      <c r="AY151" s="27"/>
      <c r="AZ151" s="27"/>
      <c r="BA151" s="15"/>
    </row>
    <row r="152" spans="23:53" x14ac:dyDescent="0.25">
      <c r="W152" s="15"/>
      <c r="X152" s="13">
        <f t="shared" si="30"/>
        <v>2030</v>
      </c>
      <c r="Y152" s="26">
        <v>47484</v>
      </c>
      <c r="Z152" s="13">
        <v>43.683770000000003</v>
      </c>
      <c r="AA152" s="13">
        <v>43.681060000000002</v>
      </c>
      <c r="AB152" s="34">
        <f t="shared" si="31"/>
        <v>43.682415000000006</v>
      </c>
      <c r="AC152" s="13">
        <v>57.380839999999999</v>
      </c>
      <c r="AD152" s="13">
        <v>54.298183399999999</v>
      </c>
      <c r="AE152" s="34">
        <f t="shared" si="32"/>
        <v>55.839511700000003</v>
      </c>
      <c r="AF152" s="13">
        <v>34.786160000000002</v>
      </c>
      <c r="AG152" s="13">
        <v>32.099105799999997</v>
      </c>
      <c r="AH152" s="34">
        <f t="shared" si="33"/>
        <v>33.4426329</v>
      </c>
      <c r="AI152" s="15"/>
      <c r="AK152" s="27"/>
      <c r="AL152" s="27"/>
      <c r="AM152" s="27"/>
      <c r="AN152" s="27"/>
      <c r="AO152" s="15"/>
      <c r="AQ152" s="27"/>
      <c r="AR152" s="27"/>
      <c r="AS152" s="27"/>
      <c r="AT152" s="27"/>
      <c r="AU152" s="15"/>
      <c r="AW152" s="27"/>
      <c r="AX152" s="27"/>
      <c r="AY152" s="27"/>
      <c r="AZ152" s="27"/>
      <c r="BA152" s="15"/>
    </row>
    <row r="153" spans="23:53" x14ac:dyDescent="0.25">
      <c r="W153" s="15"/>
      <c r="X153" s="13">
        <f t="shared" si="30"/>
        <v>2030</v>
      </c>
      <c r="Y153" s="26">
        <v>47515</v>
      </c>
      <c r="Z153" s="13">
        <v>44.013109999999998</v>
      </c>
      <c r="AA153" s="13">
        <v>45.46031</v>
      </c>
      <c r="AB153" s="34">
        <f t="shared" si="31"/>
        <v>44.736710000000002</v>
      </c>
      <c r="AC153" s="13">
        <v>58.61795</v>
      </c>
      <c r="AD153" s="13">
        <v>56.826976799999997</v>
      </c>
      <c r="AE153" s="34">
        <f t="shared" si="32"/>
        <v>57.722463399999995</v>
      </c>
      <c r="AF153" s="13">
        <v>35.7618942</v>
      </c>
      <c r="AG153" s="13">
        <v>33.823074300000002</v>
      </c>
      <c r="AH153" s="34">
        <f t="shared" si="33"/>
        <v>34.792484250000001</v>
      </c>
      <c r="AI153" s="15"/>
      <c r="AK153" s="27"/>
      <c r="AL153" s="27"/>
      <c r="AM153" s="27"/>
      <c r="AN153" s="27"/>
      <c r="AO153" s="15"/>
      <c r="AQ153" s="27"/>
      <c r="AR153" s="27"/>
      <c r="AS153" s="27"/>
      <c r="AT153" s="27"/>
      <c r="AU153" s="15"/>
      <c r="AW153" s="27"/>
      <c r="AX153" s="27"/>
      <c r="AY153" s="27"/>
      <c r="AZ153" s="27"/>
      <c r="BA153" s="15"/>
    </row>
    <row r="154" spans="23:53" x14ac:dyDescent="0.25">
      <c r="W154" s="15"/>
      <c r="X154" s="13">
        <f t="shared" si="30"/>
        <v>2030</v>
      </c>
      <c r="Y154" s="26">
        <v>47543</v>
      </c>
      <c r="Z154" s="13">
        <v>39.712530000000001</v>
      </c>
      <c r="AA154" s="13">
        <v>39.299309999999998</v>
      </c>
      <c r="AB154" s="34">
        <f t="shared" si="31"/>
        <v>39.505920000000003</v>
      </c>
      <c r="AC154" s="13">
        <v>54.067474400000002</v>
      </c>
      <c r="AD154" s="13">
        <v>52.034829999999999</v>
      </c>
      <c r="AE154" s="34">
        <f t="shared" si="32"/>
        <v>53.051152200000004</v>
      </c>
      <c r="AF154" s="13">
        <v>33.178966500000001</v>
      </c>
      <c r="AG154" s="13">
        <v>30.833972899999999</v>
      </c>
      <c r="AH154" s="34">
        <f t="shared" si="33"/>
        <v>32.006469699999997</v>
      </c>
      <c r="AI154" s="15"/>
      <c r="AK154" s="27"/>
      <c r="AL154" s="27"/>
      <c r="AM154" s="27"/>
      <c r="AN154" s="27"/>
      <c r="AO154" s="15"/>
      <c r="AQ154" s="27"/>
      <c r="AR154" s="27"/>
      <c r="AS154" s="27"/>
      <c r="AT154" s="27"/>
      <c r="AU154" s="15"/>
      <c r="AW154" s="27"/>
      <c r="AX154" s="27"/>
      <c r="AY154" s="27"/>
      <c r="AZ154" s="27"/>
      <c r="BA154" s="15"/>
    </row>
    <row r="155" spans="23:53" x14ac:dyDescent="0.25">
      <c r="W155" s="15"/>
      <c r="X155" s="13">
        <f t="shared" si="30"/>
        <v>2030</v>
      </c>
      <c r="Y155" s="26">
        <v>47574</v>
      </c>
      <c r="Z155" s="13">
        <v>44.771610000000003</v>
      </c>
      <c r="AA155" s="13">
        <v>41.460099999999997</v>
      </c>
      <c r="AB155" s="34">
        <f t="shared" si="31"/>
        <v>43.115854999999996</v>
      </c>
      <c r="AC155" s="13">
        <v>51.687255899999997</v>
      </c>
      <c r="AD155" s="13">
        <v>50.574309999999997</v>
      </c>
      <c r="AE155" s="34">
        <f t="shared" si="32"/>
        <v>51.130782949999997</v>
      </c>
      <c r="AF155" s="13">
        <v>31.710622799999999</v>
      </c>
      <c r="AG155" s="13">
        <v>29.702934299999999</v>
      </c>
      <c r="AH155" s="34">
        <f t="shared" si="33"/>
        <v>30.706778549999999</v>
      </c>
      <c r="AI155" s="15"/>
      <c r="AK155" s="27"/>
      <c r="AL155" s="27"/>
      <c r="AM155" s="27"/>
      <c r="AN155" s="27"/>
      <c r="AO155" s="15"/>
      <c r="AQ155" s="27"/>
      <c r="AR155" s="27"/>
      <c r="AS155" s="27"/>
      <c r="AT155" s="27"/>
      <c r="AU155" s="15"/>
      <c r="AW155" s="27"/>
      <c r="AX155" s="27"/>
      <c r="AY155" s="27"/>
      <c r="AZ155" s="27"/>
      <c r="BA155" s="15"/>
    </row>
    <row r="156" spans="23:53" x14ac:dyDescent="0.25">
      <c r="W156" s="15"/>
      <c r="X156" s="13">
        <f t="shared" si="30"/>
        <v>2030</v>
      </c>
      <c r="Y156" s="26">
        <v>47604</v>
      </c>
      <c r="Z156" s="13">
        <v>43.399189999999997</v>
      </c>
      <c r="AA156" s="13">
        <v>33.525869999999998</v>
      </c>
      <c r="AB156" s="34">
        <f t="shared" si="31"/>
        <v>38.462530000000001</v>
      </c>
      <c r="AC156" s="13">
        <v>50.566409999999998</v>
      </c>
      <c r="AD156" s="13">
        <v>45.774322499999997</v>
      </c>
      <c r="AE156" s="34">
        <f t="shared" si="32"/>
        <v>48.170366250000001</v>
      </c>
      <c r="AF156" s="13">
        <v>30.762509999999999</v>
      </c>
      <c r="AG156" s="13">
        <v>26.436029999999999</v>
      </c>
      <c r="AH156" s="34">
        <f t="shared" si="33"/>
        <v>28.599269999999997</v>
      </c>
      <c r="AI156" s="15"/>
      <c r="AK156" s="27"/>
      <c r="AL156" s="27"/>
      <c r="AM156" s="27"/>
      <c r="AN156" s="27"/>
      <c r="AO156" s="15"/>
      <c r="AQ156" s="27"/>
      <c r="AR156" s="27"/>
      <c r="AS156" s="27"/>
      <c r="AT156" s="27"/>
      <c r="AU156" s="15"/>
      <c r="AW156" s="27"/>
      <c r="AX156" s="27"/>
      <c r="AY156" s="27"/>
      <c r="AZ156" s="27"/>
      <c r="BA156" s="15"/>
    </row>
    <row r="157" spans="23:53" x14ac:dyDescent="0.25">
      <c r="W157" s="15"/>
      <c r="X157" s="13">
        <f t="shared" si="30"/>
        <v>2030</v>
      </c>
      <c r="Y157" s="26">
        <v>47635</v>
      </c>
      <c r="Z157" s="13">
        <v>48.179020000000001</v>
      </c>
      <c r="AA157" s="13">
        <v>36.481369999999998</v>
      </c>
      <c r="AB157" s="34">
        <f t="shared" si="31"/>
        <v>42.330195000000003</v>
      </c>
      <c r="AC157" s="13">
        <v>52.3967247</v>
      </c>
      <c r="AD157" s="13">
        <v>47.773136100000002</v>
      </c>
      <c r="AE157" s="34">
        <f t="shared" si="32"/>
        <v>50.084930400000005</v>
      </c>
      <c r="AF157" s="13">
        <v>31.040668499999999</v>
      </c>
      <c r="AG157" s="13">
        <v>27.653951599999999</v>
      </c>
      <c r="AH157" s="34">
        <f t="shared" si="33"/>
        <v>29.347310049999997</v>
      </c>
      <c r="AI157" s="15"/>
      <c r="AK157" s="27"/>
      <c r="AL157" s="27"/>
      <c r="AM157" s="27"/>
      <c r="AN157" s="27"/>
      <c r="AO157" s="15"/>
      <c r="AQ157" s="27"/>
      <c r="AR157" s="27"/>
      <c r="AS157" s="27"/>
      <c r="AT157" s="27"/>
      <c r="AU157" s="15"/>
      <c r="AW157" s="27"/>
      <c r="AX157" s="27"/>
      <c r="AY157" s="27"/>
      <c r="AZ157" s="27"/>
      <c r="BA157" s="15"/>
    </row>
    <row r="158" spans="23:53" x14ac:dyDescent="0.25">
      <c r="W158" s="15"/>
      <c r="X158" s="13">
        <f t="shared" si="30"/>
        <v>2030</v>
      </c>
      <c r="Y158" s="26">
        <v>47665</v>
      </c>
      <c r="Z158" s="13">
        <v>49.00365</v>
      </c>
      <c r="AA158" s="13">
        <v>43.338700000000003</v>
      </c>
      <c r="AB158" s="34">
        <f t="shared" si="31"/>
        <v>46.171175000000005</v>
      </c>
      <c r="AC158" s="13">
        <v>54.885280000000002</v>
      </c>
      <c r="AD158" s="13">
        <v>53.162918099999999</v>
      </c>
      <c r="AE158" s="34">
        <f t="shared" si="32"/>
        <v>54.024099050000004</v>
      </c>
      <c r="AF158" s="13">
        <v>32.569029999999998</v>
      </c>
      <c r="AG158" s="13">
        <v>30.804824799999999</v>
      </c>
      <c r="AH158" s="34">
        <f t="shared" si="33"/>
        <v>31.686927399999998</v>
      </c>
      <c r="AI158" s="15"/>
      <c r="AK158" s="27"/>
      <c r="AL158" s="27"/>
      <c r="AM158" s="27"/>
      <c r="AN158" s="27"/>
      <c r="AO158" s="15"/>
      <c r="AQ158" s="27"/>
      <c r="AR158" s="27"/>
      <c r="AS158" s="27"/>
      <c r="AT158" s="27"/>
      <c r="AU158" s="15"/>
      <c r="AW158" s="27"/>
      <c r="AX158" s="27"/>
      <c r="AY158" s="27"/>
      <c r="AZ158" s="27"/>
      <c r="BA158" s="15"/>
    </row>
    <row r="159" spans="23:53" x14ac:dyDescent="0.25">
      <c r="W159" s="15"/>
      <c r="X159" s="13">
        <f t="shared" si="30"/>
        <v>2030</v>
      </c>
      <c r="Y159" s="26">
        <v>47696</v>
      </c>
      <c r="Z159" s="13">
        <v>52.05021</v>
      </c>
      <c r="AA159" s="13">
        <v>49.464730000000003</v>
      </c>
      <c r="AB159" s="34">
        <f t="shared" si="31"/>
        <v>50.757469999999998</v>
      </c>
      <c r="AC159" s="13">
        <v>56.589542399999999</v>
      </c>
      <c r="AD159" s="13">
        <v>54.620777099999998</v>
      </c>
      <c r="AE159" s="34">
        <f t="shared" si="32"/>
        <v>55.605159749999999</v>
      </c>
      <c r="AF159" s="13">
        <v>33.31908</v>
      </c>
      <c r="AG159" s="13">
        <v>31.3274078</v>
      </c>
      <c r="AH159" s="34">
        <f t="shared" si="33"/>
        <v>32.323243900000001</v>
      </c>
      <c r="AI159" s="15"/>
      <c r="AK159" s="27"/>
      <c r="AL159" s="27"/>
      <c r="AM159" s="27"/>
      <c r="AN159" s="27"/>
      <c r="AO159" s="15"/>
      <c r="AQ159" s="27"/>
      <c r="AR159" s="27"/>
      <c r="AS159" s="27"/>
      <c r="AT159" s="27"/>
      <c r="AU159" s="15"/>
      <c r="AW159" s="27"/>
      <c r="AX159" s="27"/>
      <c r="AY159" s="27"/>
      <c r="AZ159" s="27"/>
      <c r="BA159" s="15"/>
    </row>
    <row r="160" spans="23:53" x14ac:dyDescent="0.25">
      <c r="W160" s="15"/>
      <c r="X160" s="13">
        <f t="shared" si="30"/>
        <v>2030</v>
      </c>
      <c r="Y160" s="26">
        <v>47727</v>
      </c>
      <c r="Z160" s="13">
        <v>51.751539999999999</v>
      </c>
      <c r="AA160" s="13">
        <v>49.861559999999997</v>
      </c>
      <c r="AB160" s="34">
        <f t="shared" si="31"/>
        <v>50.806550000000001</v>
      </c>
      <c r="AC160" s="13">
        <v>58.756957999999997</v>
      </c>
      <c r="AD160" s="13">
        <v>57.412399999999998</v>
      </c>
      <c r="AE160" s="34">
        <f t="shared" si="32"/>
        <v>58.084678999999994</v>
      </c>
      <c r="AF160" s="13">
        <v>35.4008179</v>
      </c>
      <c r="AG160" s="13">
        <v>33.358047499999998</v>
      </c>
      <c r="AH160" s="34">
        <f t="shared" si="33"/>
        <v>34.379432699999995</v>
      </c>
      <c r="AI160" s="15"/>
      <c r="AK160" s="27"/>
      <c r="AL160" s="27"/>
      <c r="AM160" s="27"/>
      <c r="AN160" s="27"/>
      <c r="AO160" s="15"/>
      <c r="AQ160" s="27"/>
      <c r="AR160" s="27"/>
      <c r="AS160" s="27"/>
      <c r="AT160" s="27"/>
      <c r="AU160" s="15"/>
      <c r="AW160" s="27"/>
      <c r="AX160" s="27"/>
      <c r="AY160" s="27"/>
      <c r="AZ160" s="27"/>
      <c r="BA160" s="15"/>
    </row>
    <row r="161" spans="23:53" x14ac:dyDescent="0.25">
      <c r="W161" s="15"/>
      <c r="X161" s="13">
        <f t="shared" si="30"/>
        <v>2030</v>
      </c>
      <c r="Y161" s="26">
        <v>47757</v>
      </c>
      <c r="Z161" s="13">
        <v>47.029829999999997</v>
      </c>
      <c r="AA161" s="13">
        <v>47.996519999999997</v>
      </c>
      <c r="AB161" s="34">
        <f t="shared" si="31"/>
        <v>47.513174999999997</v>
      </c>
      <c r="AC161" s="13">
        <v>58.769863100000002</v>
      </c>
      <c r="AD161" s="13">
        <v>57.773620000000001</v>
      </c>
      <c r="AE161" s="34">
        <f t="shared" si="32"/>
        <v>58.271741550000002</v>
      </c>
      <c r="AF161" s="13">
        <v>35.231456799999997</v>
      </c>
      <c r="AG161" s="13">
        <v>33.311012300000002</v>
      </c>
      <c r="AH161" s="34">
        <f t="shared" si="33"/>
        <v>34.271234550000003</v>
      </c>
      <c r="AI161" s="15"/>
      <c r="AK161" s="27"/>
      <c r="AL161" s="27"/>
      <c r="AM161" s="27"/>
      <c r="AN161" s="27"/>
      <c r="AO161" s="15"/>
      <c r="AQ161" s="27"/>
      <c r="AR161" s="27"/>
      <c r="AS161" s="27"/>
      <c r="AT161" s="27"/>
      <c r="AU161" s="15"/>
      <c r="AW161" s="27"/>
      <c r="AX161" s="27"/>
      <c r="AY161" s="27"/>
      <c r="AZ161" s="27"/>
      <c r="BA161" s="15"/>
    </row>
    <row r="162" spans="23:53" x14ac:dyDescent="0.25">
      <c r="W162" s="15"/>
      <c r="X162" s="13">
        <f t="shared" si="30"/>
        <v>2030</v>
      </c>
      <c r="Y162" s="26">
        <v>47788</v>
      </c>
      <c r="Z162" s="13">
        <v>45.259990000000002</v>
      </c>
      <c r="AA162" s="13">
        <v>44.804119999999998</v>
      </c>
      <c r="AB162" s="34">
        <f t="shared" si="31"/>
        <v>45.032055</v>
      </c>
      <c r="AC162" s="13">
        <v>55.5899353</v>
      </c>
      <c r="AD162" s="13">
        <v>53.453681899999999</v>
      </c>
      <c r="AE162" s="34">
        <f t="shared" si="32"/>
        <v>54.5218086</v>
      </c>
      <c r="AF162" s="13">
        <v>34.071300000000001</v>
      </c>
      <c r="AG162" s="13">
        <v>31.9853916</v>
      </c>
      <c r="AH162" s="34">
        <f t="shared" si="33"/>
        <v>33.028345799999997</v>
      </c>
      <c r="AI162" s="15"/>
      <c r="AK162" s="27"/>
      <c r="AL162" s="27"/>
      <c r="AM162" s="27"/>
      <c r="AN162" s="27"/>
      <c r="AO162" s="15"/>
      <c r="AQ162" s="27"/>
      <c r="AR162" s="27"/>
      <c r="AS162" s="27"/>
      <c r="AT162" s="27"/>
      <c r="AU162" s="15"/>
      <c r="AW162" s="27"/>
      <c r="AX162" s="27"/>
      <c r="AY162" s="27"/>
      <c r="AZ162" s="27"/>
      <c r="BA162" s="15"/>
    </row>
    <row r="163" spans="23:53" x14ac:dyDescent="0.25">
      <c r="W163" s="15"/>
      <c r="X163" s="13">
        <f t="shared" si="30"/>
        <v>2030</v>
      </c>
      <c r="Y163" s="26">
        <v>47818</v>
      </c>
      <c r="Z163" s="13">
        <v>48.963990000000003</v>
      </c>
      <c r="AA163" s="13">
        <v>48.713889999999999</v>
      </c>
      <c r="AB163" s="34">
        <f t="shared" si="31"/>
        <v>48.838940000000001</v>
      </c>
      <c r="AC163" s="13">
        <v>59.847099999999998</v>
      </c>
      <c r="AD163" s="13">
        <v>56.279949999999999</v>
      </c>
      <c r="AE163" s="34">
        <f t="shared" si="32"/>
        <v>58.063524999999998</v>
      </c>
      <c r="AF163" s="13">
        <v>35.7203369</v>
      </c>
      <c r="AG163" s="13">
        <v>33.126297000000001</v>
      </c>
      <c r="AH163" s="34">
        <f t="shared" si="33"/>
        <v>34.42331695</v>
      </c>
      <c r="AI163" s="15"/>
      <c r="AK163" s="27"/>
      <c r="AL163" s="27"/>
      <c r="AM163" s="27"/>
      <c r="AN163" s="27"/>
      <c r="AO163" s="15"/>
      <c r="AQ163" s="27"/>
      <c r="AR163" s="27"/>
      <c r="AS163" s="27"/>
      <c r="AT163" s="27"/>
      <c r="AU163" s="15"/>
      <c r="AW163" s="27"/>
      <c r="AX163" s="27"/>
      <c r="AY163" s="27"/>
      <c r="AZ163" s="27"/>
      <c r="BA163" s="15"/>
    </row>
    <row r="164" spans="23:53" x14ac:dyDescent="0.25">
      <c r="W164" s="15"/>
      <c r="X164" s="13">
        <f t="shared" si="30"/>
        <v>2031</v>
      </c>
      <c r="Y164" s="26">
        <v>47849</v>
      </c>
      <c r="Z164" s="13">
        <v>45.428139999999999</v>
      </c>
      <c r="AA164" s="13">
        <v>45.671610000000001</v>
      </c>
      <c r="AB164" s="34">
        <f t="shared" si="31"/>
        <v>45.549875</v>
      </c>
      <c r="AC164" s="13">
        <v>59.965049999999998</v>
      </c>
      <c r="AD164" s="13">
        <v>56.781868000000003</v>
      </c>
      <c r="AE164" s="34">
        <f t="shared" si="32"/>
        <v>58.373458999999997</v>
      </c>
      <c r="AF164" s="13">
        <v>35.780246699999999</v>
      </c>
      <c r="AG164" s="13">
        <v>33.270214099999997</v>
      </c>
      <c r="AH164" s="34">
        <f t="shared" si="33"/>
        <v>34.525230399999998</v>
      </c>
      <c r="AI164" s="15"/>
      <c r="AK164" s="27"/>
      <c r="AL164" s="27"/>
      <c r="AM164" s="27"/>
      <c r="AN164" s="27"/>
      <c r="AO164" s="15"/>
      <c r="AQ164" s="27"/>
      <c r="AR164" s="27"/>
      <c r="AS164" s="27"/>
      <c r="AT164" s="27"/>
      <c r="AU164" s="15"/>
      <c r="AW164" s="27"/>
      <c r="AX164" s="27"/>
      <c r="AY164" s="27"/>
      <c r="AZ164" s="27"/>
      <c r="BA164" s="15"/>
    </row>
    <row r="165" spans="23:53" x14ac:dyDescent="0.25">
      <c r="W165" s="15"/>
      <c r="X165" s="13">
        <f t="shared" si="30"/>
        <v>2031</v>
      </c>
      <c r="Y165" s="26">
        <v>47880</v>
      </c>
      <c r="Z165" s="13">
        <v>45.546439999999997</v>
      </c>
      <c r="AA165" s="13">
        <v>47.147539999999999</v>
      </c>
      <c r="AB165" s="34">
        <f t="shared" si="31"/>
        <v>46.346989999999998</v>
      </c>
      <c r="AC165" s="13">
        <v>61.07508</v>
      </c>
      <c r="AD165" s="13">
        <v>59.400770000000001</v>
      </c>
      <c r="AE165" s="34">
        <f t="shared" si="32"/>
        <v>60.237925000000004</v>
      </c>
      <c r="AF165" s="13">
        <v>37.0319176</v>
      </c>
      <c r="AG165" s="13">
        <v>35.165805800000001</v>
      </c>
      <c r="AH165" s="34">
        <f t="shared" si="33"/>
        <v>36.0988617</v>
      </c>
      <c r="AI165" s="15"/>
      <c r="AK165" s="27"/>
      <c r="AL165" s="27"/>
      <c r="AM165" s="27"/>
      <c r="AN165" s="27"/>
      <c r="AO165" s="15"/>
      <c r="AQ165" s="27"/>
      <c r="AR165" s="27"/>
      <c r="AS165" s="27"/>
      <c r="AT165" s="27"/>
      <c r="AU165" s="15"/>
      <c r="AW165" s="27"/>
      <c r="AX165" s="27"/>
      <c r="AY165" s="27"/>
      <c r="AZ165" s="27"/>
      <c r="BA165" s="15"/>
    </row>
    <row r="166" spans="23:53" x14ac:dyDescent="0.25">
      <c r="W166" s="15"/>
      <c r="X166" s="13">
        <f t="shared" si="30"/>
        <v>2031</v>
      </c>
      <c r="Y166" s="26">
        <v>47908</v>
      </c>
      <c r="Z166" s="13">
        <v>41.258629999999997</v>
      </c>
      <c r="AA166" s="13">
        <v>41.005389999999998</v>
      </c>
      <c r="AB166" s="34">
        <f t="shared" si="31"/>
        <v>41.132009999999994</v>
      </c>
      <c r="AC166" s="13">
        <v>55.8197975</v>
      </c>
      <c r="AD166" s="13">
        <v>54.112335199999997</v>
      </c>
      <c r="AE166" s="34">
        <f t="shared" si="32"/>
        <v>54.966066349999998</v>
      </c>
      <c r="AF166" s="13">
        <v>34.225166299999998</v>
      </c>
      <c r="AG166" s="13">
        <v>31.8358116</v>
      </c>
      <c r="AH166" s="34">
        <f t="shared" si="33"/>
        <v>33.030488949999999</v>
      </c>
      <c r="AI166" s="15"/>
      <c r="AK166" s="27"/>
      <c r="AL166" s="27"/>
      <c r="AM166" s="27"/>
      <c r="AN166" s="27"/>
      <c r="AO166" s="15"/>
      <c r="AQ166" s="27"/>
      <c r="AR166" s="27"/>
      <c r="AS166" s="27"/>
      <c r="AT166" s="27"/>
      <c r="AU166" s="15"/>
      <c r="AW166" s="27"/>
      <c r="AX166" s="27"/>
      <c r="AY166" s="27"/>
      <c r="AZ166" s="27"/>
      <c r="BA166" s="15"/>
    </row>
    <row r="167" spans="23:53" x14ac:dyDescent="0.25">
      <c r="W167" s="15"/>
      <c r="X167" s="13">
        <f t="shared" si="30"/>
        <v>2031</v>
      </c>
      <c r="Y167" s="26">
        <v>47939</v>
      </c>
      <c r="Z167" s="13">
        <v>46.802759999999999</v>
      </c>
      <c r="AA167" s="13">
        <v>43.152140000000003</v>
      </c>
      <c r="AB167" s="34">
        <f t="shared" si="31"/>
        <v>44.977450000000005</v>
      </c>
      <c r="AC167" s="13">
        <v>53.541609999999999</v>
      </c>
      <c r="AD167" s="13">
        <v>52.637542699999997</v>
      </c>
      <c r="AE167" s="34">
        <f t="shared" si="32"/>
        <v>53.089576350000002</v>
      </c>
      <c r="AF167" s="13">
        <v>32.523986800000003</v>
      </c>
      <c r="AG167" s="13">
        <v>30.504580000000001</v>
      </c>
      <c r="AH167" s="34">
        <f t="shared" si="33"/>
        <v>31.514283400000004</v>
      </c>
      <c r="AI167" s="15"/>
      <c r="AK167" s="27"/>
      <c r="AL167" s="27"/>
      <c r="AM167" s="27"/>
      <c r="AN167" s="27"/>
      <c r="AO167" s="15"/>
      <c r="AQ167" s="27"/>
      <c r="AR167" s="27"/>
      <c r="AS167" s="27"/>
      <c r="AT167" s="27"/>
      <c r="AU167" s="15"/>
      <c r="AW167" s="27"/>
      <c r="AX167" s="27"/>
      <c r="AY167" s="27"/>
      <c r="AZ167" s="27"/>
      <c r="BA167" s="15"/>
    </row>
    <row r="168" spans="23:53" x14ac:dyDescent="0.25">
      <c r="W168" s="15"/>
      <c r="X168" s="13">
        <f t="shared" si="30"/>
        <v>2031</v>
      </c>
      <c r="Y168" s="26">
        <v>47969</v>
      </c>
      <c r="Z168" s="13">
        <v>45.816670000000002</v>
      </c>
      <c r="AA168" s="13">
        <v>35.208849999999998</v>
      </c>
      <c r="AB168" s="34">
        <f t="shared" si="31"/>
        <v>40.51276</v>
      </c>
      <c r="AC168" s="13">
        <v>53.595230000000001</v>
      </c>
      <c r="AD168" s="13">
        <v>48.441679999999998</v>
      </c>
      <c r="AE168" s="34">
        <f t="shared" si="32"/>
        <v>51.018455000000003</v>
      </c>
      <c r="AF168" s="13">
        <v>32.222457900000002</v>
      </c>
      <c r="AG168" s="13">
        <v>27.605443999999999</v>
      </c>
      <c r="AH168" s="34">
        <f t="shared" si="33"/>
        <v>29.91395095</v>
      </c>
      <c r="AI168" s="15"/>
      <c r="AK168" s="27"/>
      <c r="AL168" s="27"/>
      <c r="AM168" s="27"/>
      <c r="AN168" s="27"/>
      <c r="AO168" s="15"/>
      <c r="AQ168" s="27"/>
      <c r="AR168" s="27"/>
      <c r="AS168" s="27"/>
      <c r="AT168" s="27"/>
      <c r="AU168" s="15"/>
      <c r="AW168" s="27"/>
      <c r="AX168" s="27"/>
      <c r="AY168" s="27"/>
      <c r="AZ168" s="27"/>
      <c r="BA168" s="15"/>
    </row>
    <row r="169" spans="23:53" x14ac:dyDescent="0.25">
      <c r="W169" s="15"/>
      <c r="X169" s="13">
        <f t="shared" si="30"/>
        <v>2031</v>
      </c>
      <c r="Y169" s="26">
        <v>48000</v>
      </c>
      <c r="Z169" s="13">
        <v>50.588920000000002</v>
      </c>
      <c r="AA169" s="13">
        <v>38.439720000000001</v>
      </c>
      <c r="AB169" s="34">
        <f t="shared" si="31"/>
        <v>44.514319999999998</v>
      </c>
      <c r="AC169" s="13">
        <v>54.693103800000003</v>
      </c>
      <c r="AD169" s="13">
        <v>50.514310000000002</v>
      </c>
      <c r="AE169" s="34">
        <f t="shared" si="32"/>
        <v>52.603706900000006</v>
      </c>
      <c r="AF169" s="13">
        <v>32.020523099999998</v>
      </c>
      <c r="AG169" s="13">
        <v>28.711505899999999</v>
      </c>
      <c r="AH169" s="34">
        <f t="shared" si="33"/>
        <v>30.366014499999999</v>
      </c>
      <c r="AI169" s="15"/>
      <c r="AK169" s="27"/>
      <c r="AL169" s="27"/>
      <c r="AM169" s="27"/>
      <c r="AN169" s="27"/>
      <c r="AO169" s="15"/>
      <c r="AQ169" s="27"/>
      <c r="AR169" s="27"/>
      <c r="AS169" s="27"/>
      <c r="AT169" s="27"/>
      <c r="AU169" s="15"/>
      <c r="AW169" s="27"/>
      <c r="AX169" s="27"/>
      <c r="AY169" s="27"/>
      <c r="AZ169" s="27"/>
      <c r="BA169" s="15"/>
    </row>
    <row r="170" spans="23:53" x14ac:dyDescent="0.25">
      <c r="W170" s="15"/>
      <c r="X170" s="13">
        <f t="shared" si="30"/>
        <v>2031</v>
      </c>
      <c r="Y170" s="26">
        <v>48030</v>
      </c>
      <c r="Z170" s="13">
        <v>51.61853</v>
      </c>
      <c r="AA170" s="13">
        <v>45.883499999999998</v>
      </c>
      <c r="AB170" s="34">
        <f t="shared" si="31"/>
        <v>48.751014999999995</v>
      </c>
      <c r="AC170" s="13">
        <v>58.095880000000001</v>
      </c>
      <c r="AD170" s="13">
        <v>56.477436099999998</v>
      </c>
      <c r="AE170" s="34">
        <f t="shared" si="32"/>
        <v>57.28665805</v>
      </c>
      <c r="AF170" s="13">
        <v>33.999054000000001</v>
      </c>
      <c r="AG170" s="13">
        <v>32.152065299999997</v>
      </c>
      <c r="AH170" s="34">
        <f t="shared" si="33"/>
        <v>33.075559650000002</v>
      </c>
      <c r="AI170" s="15"/>
      <c r="AK170" s="27"/>
      <c r="AL170" s="27"/>
      <c r="AM170" s="27"/>
      <c r="AN170" s="27"/>
      <c r="AO170" s="15"/>
      <c r="AQ170" s="27"/>
      <c r="AR170" s="27"/>
      <c r="AS170" s="27"/>
      <c r="AT170" s="27"/>
      <c r="AU170" s="15"/>
      <c r="AW170" s="27"/>
      <c r="AX170" s="27"/>
      <c r="AY170" s="27"/>
      <c r="AZ170" s="27"/>
      <c r="BA170" s="15"/>
    </row>
    <row r="171" spans="23:53" x14ac:dyDescent="0.25">
      <c r="W171" s="15"/>
      <c r="X171" s="13">
        <f t="shared" si="30"/>
        <v>2031</v>
      </c>
      <c r="Y171" s="26">
        <v>48061</v>
      </c>
      <c r="Z171" s="13">
        <v>55.717449999999999</v>
      </c>
      <c r="AA171" s="13">
        <v>52.27055</v>
      </c>
      <c r="AB171" s="34">
        <f t="shared" si="31"/>
        <v>53.994</v>
      </c>
      <c r="AC171" s="13">
        <v>60.771903999999999</v>
      </c>
      <c r="AD171" s="13">
        <v>58.958164199999999</v>
      </c>
      <c r="AE171" s="34">
        <f t="shared" si="32"/>
        <v>59.865034100000003</v>
      </c>
      <c r="AF171" s="13">
        <v>35.571869999999997</v>
      </c>
      <c r="AG171" s="13">
        <v>33.522716500000001</v>
      </c>
      <c r="AH171" s="34">
        <f t="shared" si="33"/>
        <v>34.547293249999996</v>
      </c>
      <c r="AI171" s="15"/>
      <c r="AK171" s="27"/>
      <c r="AL171" s="27"/>
      <c r="AM171" s="27"/>
      <c r="AN171" s="27"/>
      <c r="AO171" s="15"/>
      <c r="AQ171" s="27"/>
      <c r="AR171" s="27"/>
      <c r="AS171" s="27"/>
      <c r="AT171" s="27"/>
      <c r="AU171" s="15"/>
      <c r="AW171" s="27"/>
      <c r="AX171" s="27"/>
      <c r="AY171" s="27"/>
      <c r="AZ171" s="27"/>
      <c r="BA171" s="15"/>
    </row>
    <row r="172" spans="23:53" x14ac:dyDescent="0.25">
      <c r="W172" s="15"/>
      <c r="X172" s="13">
        <f t="shared" si="30"/>
        <v>2031</v>
      </c>
      <c r="Y172" s="26">
        <v>48092</v>
      </c>
      <c r="Z172" s="13">
        <v>53.385579999999997</v>
      </c>
      <c r="AA172" s="13">
        <v>52.206470000000003</v>
      </c>
      <c r="AB172" s="34">
        <f t="shared" si="31"/>
        <v>52.796025</v>
      </c>
      <c r="AC172" s="13">
        <v>60.612033799999999</v>
      </c>
      <c r="AD172" s="13">
        <v>60.267510000000001</v>
      </c>
      <c r="AE172" s="34">
        <f t="shared" si="32"/>
        <v>60.439771899999997</v>
      </c>
      <c r="AF172" s="13">
        <v>36.359107999999999</v>
      </c>
      <c r="AG172" s="13">
        <v>34.560809999999996</v>
      </c>
      <c r="AH172" s="34">
        <f t="shared" si="33"/>
        <v>35.459958999999998</v>
      </c>
      <c r="AI172" s="15"/>
      <c r="AK172" s="27"/>
      <c r="AL172" s="27"/>
      <c r="AM172" s="27"/>
      <c r="AN172" s="27"/>
      <c r="AO172" s="15"/>
      <c r="AQ172" s="27"/>
      <c r="AR172" s="27"/>
      <c r="AS172" s="27"/>
      <c r="AT172" s="27"/>
      <c r="AU172" s="15"/>
      <c r="AW172" s="27"/>
      <c r="AX172" s="27"/>
      <c r="AY172" s="27"/>
      <c r="AZ172" s="27"/>
      <c r="BA172" s="15"/>
    </row>
    <row r="173" spans="23:53" x14ac:dyDescent="0.25">
      <c r="W173" s="15"/>
      <c r="X173" s="13">
        <f t="shared" si="30"/>
        <v>2031</v>
      </c>
      <c r="Y173" s="26">
        <v>48122</v>
      </c>
      <c r="Z173" s="13">
        <v>46.863050000000001</v>
      </c>
      <c r="AA173" s="13">
        <v>47.172789999999999</v>
      </c>
      <c r="AB173" s="34">
        <f t="shared" si="31"/>
        <v>47.017920000000004</v>
      </c>
      <c r="AC173" s="13">
        <v>58.63129</v>
      </c>
      <c r="AD173" s="13">
        <v>57.621677400000003</v>
      </c>
      <c r="AE173" s="34">
        <f t="shared" si="32"/>
        <v>58.126483700000001</v>
      </c>
      <c r="AF173" s="13">
        <v>35.249400000000001</v>
      </c>
      <c r="AG173" s="13">
        <v>33.128982499999999</v>
      </c>
      <c r="AH173" s="34">
        <f t="shared" si="33"/>
        <v>34.18919125</v>
      </c>
      <c r="AI173" s="15"/>
      <c r="AK173" s="27"/>
      <c r="AL173" s="27"/>
      <c r="AM173" s="27"/>
      <c r="AN173" s="27"/>
      <c r="AO173" s="15"/>
      <c r="AQ173" s="27"/>
      <c r="AR173" s="27"/>
      <c r="AS173" s="27"/>
      <c r="AT173" s="27"/>
      <c r="AU173" s="15"/>
      <c r="AW173" s="27"/>
      <c r="AX173" s="27"/>
      <c r="AY173" s="27"/>
      <c r="AZ173" s="27"/>
      <c r="BA173" s="15"/>
    </row>
    <row r="174" spans="23:53" x14ac:dyDescent="0.25">
      <c r="W174" s="15"/>
      <c r="X174" s="13">
        <f t="shared" si="30"/>
        <v>2031</v>
      </c>
      <c r="Y174" s="26">
        <v>48153</v>
      </c>
      <c r="Z174" s="13">
        <v>47.486919999999998</v>
      </c>
      <c r="AA174" s="13">
        <v>47.22936</v>
      </c>
      <c r="AB174" s="34">
        <f t="shared" si="31"/>
        <v>47.358139999999999</v>
      </c>
      <c r="AC174" s="13">
        <v>57.997226699999999</v>
      </c>
      <c r="AD174" s="13">
        <v>55.897312200000002</v>
      </c>
      <c r="AE174" s="34">
        <f t="shared" si="32"/>
        <v>56.94726945</v>
      </c>
      <c r="AF174" s="13">
        <v>35.06353</v>
      </c>
      <c r="AG174" s="13">
        <v>32.987197899999998</v>
      </c>
      <c r="AH174" s="34">
        <f t="shared" si="33"/>
        <v>34.025363949999999</v>
      </c>
      <c r="AI174" s="15"/>
      <c r="AK174" s="27"/>
      <c r="AL174" s="27"/>
      <c r="AM174" s="27"/>
      <c r="AN174" s="27"/>
      <c r="AO174" s="15"/>
      <c r="AQ174" s="27"/>
      <c r="AR174" s="27"/>
      <c r="AS174" s="27"/>
      <c r="AT174" s="27"/>
      <c r="AU174" s="15"/>
      <c r="AW174" s="27"/>
      <c r="AX174" s="27"/>
      <c r="AY174" s="27"/>
      <c r="AZ174" s="27"/>
      <c r="BA174" s="15"/>
    </row>
    <row r="175" spans="23:53" x14ac:dyDescent="0.25">
      <c r="W175" s="15"/>
      <c r="X175" s="13">
        <f t="shared" si="30"/>
        <v>2031</v>
      </c>
      <c r="Y175" s="26">
        <v>48183</v>
      </c>
      <c r="Z175" s="13">
        <v>50.683630000000001</v>
      </c>
      <c r="AA175" s="13">
        <v>50.189320000000002</v>
      </c>
      <c r="AB175" s="34">
        <f t="shared" si="31"/>
        <v>50.436475000000002</v>
      </c>
      <c r="AC175" s="13">
        <v>61.781742100000002</v>
      </c>
      <c r="AD175" s="13">
        <v>58.308219999999999</v>
      </c>
      <c r="AE175" s="34">
        <f t="shared" si="32"/>
        <v>60.044981050000004</v>
      </c>
      <c r="AF175" s="13">
        <v>36.725933099999999</v>
      </c>
      <c r="AG175" s="13">
        <v>34.149604799999999</v>
      </c>
      <c r="AH175" s="34">
        <f t="shared" si="33"/>
        <v>35.437768949999999</v>
      </c>
      <c r="AI175" s="15"/>
      <c r="AK175" s="27"/>
      <c r="AL175" s="27"/>
      <c r="AM175" s="27"/>
      <c r="AN175" s="27"/>
      <c r="AO175" s="15"/>
      <c r="AQ175" s="27"/>
      <c r="AR175" s="27"/>
      <c r="AS175" s="27"/>
      <c r="AT175" s="27"/>
      <c r="AU175" s="15"/>
      <c r="AW175" s="27"/>
      <c r="AX175" s="27"/>
      <c r="AY175" s="27"/>
      <c r="AZ175" s="27"/>
      <c r="BA175" s="15"/>
    </row>
    <row r="176" spans="23:53" x14ac:dyDescent="0.25">
      <c r="W176" s="15"/>
      <c r="X176" s="13">
        <f t="shared" si="30"/>
        <v>2032</v>
      </c>
      <c r="Y176" s="26">
        <v>48214</v>
      </c>
      <c r="Z176" s="13">
        <v>47.279789999999998</v>
      </c>
      <c r="AA176" s="13">
        <v>47.442120000000003</v>
      </c>
      <c r="AB176" s="34">
        <f t="shared" si="31"/>
        <v>47.360955000000004</v>
      </c>
      <c r="AC176" s="13">
        <v>61.785297399999997</v>
      </c>
      <c r="AD176" s="13">
        <v>58.5326843</v>
      </c>
      <c r="AE176" s="34">
        <f t="shared" si="32"/>
        <v>60.158990849999995</v>
      </c>
      <c r="AF176" s="13">
        <v>37.275939999999999</v>
      </c>
      <c r="AG176" s="13">
        <v>34.805329999999998</v>
      </c>
      <c r="AH176" s="34">
        <f t="shared" si="33"/>
        <v>36.040634999999995</v>
      </c>
      <c r="AI176" s="15"/>
      <c r="AK176" s="27"/>
      <c r="AL176" s="27"/>
      <c r="AM176" s="27"/>
      <c r="AN176" s="27"/>
      <c r="AO176" s="15"/>
      <c r="AQ176" s="27"/>
      <c r="AR176" s="27"/>
      <c r="AS176" s="27"/>
      <c r="AT176" s="27"/>
      <c r="AU176" s="15"/>
      <c r="AW176" s="27"/>
      <c r="AX176" s="27"/>
      <c r="AY176" s="27"/>
      <c r="AZ176" s="27"/>
      <c r="BA176" s="15"/>
    </row>
    <row r="177" spans="23:53" x14ac:dyDescent="0.25">
      <c r="W177" s="15"/>
      <c r="X177" s="13">
        <f t="shared" si="30"/>
        <v>2032</v>
      </c>
      <c r="Y177" s="26">
        <v>48245</v>
      </c>
      <c r="Z177" s="13">
        <v>46.958629999999999</v>
      </c>
      <c r="AA177" s="13">
        <v>48.774290000000001</v>
      </c>
      <c r="AB177" s="34">
        <f t="shared" si="31"/>
        <v>47.866460000000004</v>
      </c>
      <c r="AC177" s="13">
        <v>62.629676799999999</v>
      </c>
      <c r="AD177" s="13">
        <v>60.878902400000001</v>
      </c>
      <c r="AE177" s="34">
        <f t="shared" si="32"/>
        <v>61.7542896</v>
      </c>
      <c r="AF177" s="13">
        <v>38.359478000000003</v>
      </c>
      <c r="AG177" s="13">
        <v>36.205649999999999</v>
      </c>
      <c r="AH177" s="34">
        <f t="shared" si="33"/>
        <v>37.282564000000001</v>
      </c>
      <c r="AI177" s="15"/>
      <c r="AK177" s="27"/>
      <c r="AL177" s="27"/>
      <c r="AM177" s="27"/>
      <c r="AN177" s="27"/>
      <c r="AO177" s="15"/>
      <c r="AQ177" s="27"/>
      <c r="AR177" s="27"/>
      <c r="AS177" s="27"/>
      <c r="AT177" s="27"/>
      <c r="AU177" s="15"/>
      <c r="AW177" s="27"/>
      <c r="AX177" s="27"/>
      <c r="AY177" s="27"/>
      <c r="AZ177" s="27"/>
      <c r="BA177" s="15"/>
    </row>
    <row r="178" spans="23:53" x14ac:dyDescent="0.25">
      <c r="W178" s="15"/>
      <c r="X178" s="13">
        <f t="shared" si="30"/>
        <v>2032</v>
      </c>
      <c r="Y178" s="26">
        <v>48274</v>
      </c>
      <c r="Z178" s="13">
        <v>43.651020000000003</v>
      </c>
      <c r="AA178" s="13">
        <v>42.304450000000003</v>
      </c>
      <c r="AB178" s="34">
        <f t="shared" si="31"/>
        <v>42.977735000000003</v>
      </c>
      <c r="AC178" s="13">
        <v>58.651046800000003</v>
      </c>
      <c r="AD178" s="13">
        <v>56.139293700000003</v>
      </c>
      <c r="AE178" s="34">
        <f t="shared" si="32"/>
        <v>57.395170250000007</v>
      </c>
      <c r="AF178" s="13">
        <v>36.063297300000002</v>
      </c>
      <c r="AG178" s="13">
        <v>33.501567799999997</v>
      </c>
      <c r="AH178" s="34">
        <f t="shared" si="33"/>
        <v>34.782432549999996</v>
      </c>
      <c r="AI178" s="15"/>
      <c r="AK178" s="27"/>
      <c r="AL178" s="27"/>
      <c r="AM178" s="27"/>
      <c r="AN178" s="27"/>
      <c r="AO178" s="15"/>
      <c r="AQ178" s="27"/>
      <c r="AR178" s="27"/>
      <c r="AS178" s="27"/>
      <c r="AT178" s="27"/>
      <c r="AU178" s="15"/>
      <c r="AW178" s="27"/>
      <c r="AX178" s="27"/>
      <c r="AY178" s="27"/>
      <c r="AZ178" s="27"/>
      <c r="BA178" s="15"/>
    </row>
    <row r="179" spans="23:53" x14ac:dyDescent="0.25">
      <c r="W179" s="15"/>
      <c r="X179" s="13">
        <f t="shared" si="30"/>
        <v>2032</v>
      </c>
      <c r="Y179" s="26">
        <v>48305</v>
      </c>
      <c r="Z179" s="13">
        <v>50.337249999999997</v>
      </c>
      <c r="AA179" s="13">
        <v>46.32094</v>
      </c>
      <c r="AB179" s="34">
        <f t="shared" si="31"/>
        <v>48.329094999999995</v>
      </c>
      <c r="AC179" s="13">
        <v>55.996789999999997</v>
      </c>
      <c r="AD179" s="13">
        <v>54.609029999999997</v>
      </c>
      <c r="AE179" s="34">
        <f t="shared" si="32"/>
        <v>55.302909999999997</v>
      </c>
      <c r="AF179" s="13">
        <v>34.728960000000001</v>
      </c>
      <c r="AG179" s="13">
        <v>32.202759999999998</v>
      </c>
      <c r="AH179" s="34">
        <f t="shared" si="33"/>
        <v>33.465859999999999</v>
      </c>
      <c r="AI179" s="15"/>
      <c r="AK179" s="27"/>
      <c r="AL179" s="27"/>
      <c r="AM179" s="27"/>
      <c r="AN179" s="27"/>
      <c r="AO179" s="15"/>
      <c r="AQ179" s="27"/>
      <c r="AR179" s="27"/>
      <c r="AS179" s="27"/>
      <c r="AT179" s="27"/>
      <c r="AU179" s="15"/>
      <c r="AW179" s="27"/>
      <c r="AX179" s="27"/>
      <c r="AY179" s="27"/>
      <c r="AZ179" s="27"/>
      <c r="BA179" s="15"/>
    </row>
    <row r="180" spans="23:53" x14ac:dyDescent="0.25">
      <c r="W180" s="15"/>
      <c r="X180" s="13">
        <f t="shared" si="30"/>
        <v>2032</v>
      </c>
      <c r="Y180" s="26">
        <v>48335</v>
      </c>
      <c r="Z180" s="13">
        <v>47.112119999999997</v>
      </c>
      <c r="AA180" s="13">
        <v>36.754980000000003</v>
      </c>
      <c r="AB180" s="34">
        <f t="shared" si="31"/>
        <v>41.933549999999997</v>
      </c>
      <c r="AC180" s="13">
        <v>54.147914900000004</v>
      </c>
      <c r="AD180" s="13">
        <v>49.491085099999999</v>
      </c>
      <c r="AE180" s="34">
        <f t="shared" si="32"/>
        <v>51.819500000000005</v>
      </c>
      <c r="AF180" s="13">
        <v>32.933273300000003</v>
      </c>
      <c r="AG180" s="13">
        <v>28.431293499999999</v>
      </c>
      <c r="AH180" s="34">
        <f t="shared" si="33"/>
        <v>30.682283400000003</v>
      </c>
      <c r="AI180" s="15"/>
      <c r="AK180" s="27"/>
      <c r="AL180" s="27"/>
      <c r="AM180" s="27"/>
      <c r="AN180" s="27"/>
      <c r="AO180" s="15"/>
      <c r="AQ180" s="27"/>
      <c r="AR180" s="27"/>
      <c r="AS180" s="27"/>
      <c r="AT180" s="27"/>
      <c r="AU180" s="15"/>
      <c r="AW180" s="27"/>
      <c r="AX180" s="27"/>
      <c r="AY180" s="27"/>
      <c r="AZ180" s="27"/>
      <c r="BA180" s="15"/>
    </row>
    <row r="181" spans="23:53" x14ac:dyDescent="0.25">
      <c r="W181" s="15"/>
      <c r="X181" s="13">
        <f t="shared" si="30"/>
        <v>2032</v>
      </c>
      <c r="Y181" s="26">
        <v>48366</v>
      </c>
      <c r="Z181" s="13">
        <v>53.47992</v>
      </c>
      <c r="AA181" s="13">
        <v>40.37397</v>
      </c>
      <c r="AB181" s="34">
        <f t="shared" si="31"/>
        <v>46.926945000000003</v>
      </c>
      <c r="AC181" s="13">
        <v>56.330089999999998</v>
      </c>
      <c r="AD181" s="13">
        <v>52.266086600000001</v>
      </c>
      <c r="AE181" s="34">
        <f t="shared" si="32"/>
        <v>54.298088300000003</v>
      </c>
      <c r="AF181" s="13">
        <v>33.56006</v>
      </c>
      <c r="AG181" s="13">
        <v>30.262687700000001</v>
      </c>
      <c r="AH181" s="34">
        <f t="shared" si="33"/>
        <v>31.91137385</v>
      </c>
      <c r="AI181" s="15"/>
      <c r="AK181" s="27"/>
      <c r="AL181" s="27"/>
      <c r="AM181" s="27"/>
      <c r="AN181" s="27"/>
      <c r="AO181" s="15"/>
      <c r="AQ181" s="27"/>
      <c r="AR181" s="27"/>
      <c r="AS181" s="27"/>
      <c r="AT181" s="27"/>
      <c r="AU181" s="15"/>
      <c r="AW181" s="27"/>
      <c r="AX181" s="27"/>
      <c r="AY181" s="27"/>
      <c r="AZ181" s="27"/>
      <c r="BA181" s="15"/>
    </row>
    <row r="182" spans="23:53" x14ac:dyDescent="0.25">
      <c r="W182" s="15"/>
      <c r="X182" s="13">
        <f t="shared" si="30"/>
        <v>2032</v>
      </c>
      <c r="Y182" s="26">
        <v>48396</v>
      </c>
      <c r="Z182" s="13">
        <v>53.358319999999999</v>
      </c>
      <c r="AA182" s="13">
        <v>47.368519999999997</v>
      </c>
      <c r="AB182" s="34">
        <f t="shared" si="31"/>
        <v>50.363419999999998</v>
      </c>
      <c r="AC182" s="13">
        <v>59.682472199999999</v>
      </c>
      <c r="AD182" s="13">
        <v>57.857933000000003</v>
      </c>
      <c r="AE182" s="34">
        <f t="shared" si="32"/>
        <v>58.770202600000005</v>
      </c>
      <c r="AF182" s="13">
        <v>35.401622799999998</v>
      </c>
      <c r="AG182" s="13">
        <v>33.226573899999998</v>
      </c>
      <c r="AH182" s="34">
        <f t="shared" si="33"/>
        <v>34.314098349999995</v>
      </c>
      <c r="AI182" s="15"/>
      <c r="AK182" s="27"/>
      <c r="AL182" s="27"/>
      <c r="AM182" s="27"/>
      <c r="AN182" s="27"/>
      <c r="AO182" s="15"/>
      <c r="AQ182" s="27"/>
      <c r="AR182" s="27"/>
      <c r="AS182" s="27"/>
      <c r="AT182" s="27"/>
      <c r="AU182" s="15"/>
      <c r="AW182" s="27"/>
      <c r="AX182" s="27"/>
      <c r="AY182" s="27"/>
      <c r="AZ182" s="27"/>
      <c r="BA182" s="15"/>
    </row>
    <row r="183" spans="23:53" x14ac:dyDescent="0.25">
      <c r="W183" s="15"/>
      <c r="X183" s="13">
        <f t="shared" si="30"/>
        <v>2032</v>
      </c>
      <c r="Y183" s="26">
        <v>48427</v>
      </c>
      <c r="Z183" s="13">
        <v>57.101489999999998</v>
      </c>
      <c r="AA183" s="13">
        <v>53.360059999999997</v>
      </c>
      <c r="AB183" s="34">
        <f t="shared" si="31"/>
        <v>55.230774999999994</v>
      </c>
      <c r="AC183" s="13">
        <v>61.832470000000001</v>
      </c>
      <c r="AD183" s="13">
        <v>59.630874599999999</v>
      </c>
      <c r="AE183" s="34">
        <f t="shared" si="32"/>
        <v>60.7316723</v>
      </c>
      <c r="AF183" s="13">
        <v>36.856773400000002</v>
      </c>
      <c r="AG183" s="13">
        <v>34.353225700000003</v>
      </c>
      <c r="AH183" s="34">
        <f t="shared" si="33"/>
        <v>35.604999550000002</v>
      </c>
      <c r="AI183" s="15"/>
      <c r="AK183" s="27"/>
      <c r="AL183" s="27"/>
      <c r="AM183" s="27"/>
      <c r="AN183" s="27"/>
      <c r="AO183" s="15"/>
      <c r="AQ183" s="27"/>
      <c r="AR183" s="27"/>
      <c r="AS183" s="27"/>
      <c r="AT183" s="27"/>
      <c r="AU183" s="15"/>
      <c r="AW183" s="27"/>
      <c r="AX183" s="27"/>
      <c r="AY183" s="27"/>
      <c r="AZ183" s="27"/>
      <c r="BA183" s="15"/>
    </row>
    <row r="184" spans="23:53" x14ac:dyDescent="0.25">
      <c r="W184" s="15"/>
      <c r="X184" s="13">
        <f t="shared" si="30"/>
        <v>2032</v>
      </c>
      <c r="Y184" s="26">
        <v>48458</v>
      </c>
      <c r="Z184" s="13">
        <v>55.011679999999998</v>
      </c>
      <c r="AA184" s="13">
        <v>54.087629999999997</v>
      </c>
      <c r="AB184" s="34">
        <f t="shared" si="31"/>
        <v>54.549655000000001</v>
      </c>
      <c r="AC184" s="13">
        <v>62.5062523</v>
      </c>
      <c r="AD184" s="13">
        <v>62.138150000000003</v>
      </c>
      <c r="AE184" s="34">
        <f t="shared" si="32"/>
        <v>62.322201149999998</v>
      </c>
      <c r="AF184" s="13">
        <v>37.766680000000001</v>
      </c>
      <c r="AG184" s="13">
        <v>35.688679999999998</v>
      </c>
      <c r="AH184" s="34">
        <f t="shared" si="33"/>
        <v>36.727679999999999</v>
      </c>
      <c r="AI184" s="15"/>
      <c r="AK184" s="27"/>
      <c r="AL184" s="27"/>
      <c r="AM184" s="27"/>
      <c r="AN184" s="27"/>
      <c r="AO184" s="15"/>
      <c r="AQ184" s="27"/>
      <c r="AR184" s="27"/>
      <c r="AS184" s="27"/>
      <c r="AT184" s="27"/>
      <c r="AU184" s="15"/>
      <c r="AW184" s="27"/>
      <c r="AX184" s="27"/>
      <c r="AY184" s="27"/>
      <c r="AZ184" s="27"/>
      <c r="BA184" s="15"/>
    </row>
    <row r="185" spans="23:53" x14ac:dyDescent="0.25">
      <c r="W185" s="15"/>
      <c r="X185" s="13">
        <f t="shared" si="30"/>
        <v>2032</v>
      </c>
      <c r="Y185" s="26">
        <v>48488</v>
      </c>
      <c r="Z185" s="13">
        <v>48.507379999999998</v>
      </c>
      <c r="AA185" s="13">
        <v>48.664560000000002</v>
      </c>
      <c r="AB185" s="34">
        <f t="shared" si="31"/>
        <v>48.585970000000003</v>
      </c>
      <c r="AC185" s="13">
        <v>60.392960000000002</v>
      </c>
      <c r="AD185" s="13">
        <v>59.356067699999997</v>
      </c>
      <c r="AE185" s="34">
        <f t="shared" si="32"/>
        <v>59.87451385</v>
      </c>
      <c r="AF185" s="13">
        <v>36.776287099999998</v>
      </c>
      <c r="AG185" s="13">
        <v>34.350925400000001</v>
      </c>
      <c r="AH185" s="34">
        <f t="shared" si="33"/>
        <v>35.563606249999999</v>
      </c>
      <c r="AI185" s="15"/>
      <c r="AK185" s="27"/>
      <c r="AL185" s="27"/>
      <c r="AM185" s="27"/>
      <c r="AN185" s="27"/>
      <c r="AO185" s="15"/>
      <c r="AQ185" s="27"/>
      <c r="AR185" s="27"/>
      <c r="AS185" s="27"/>
      <c r="AT185" s="27"/>
      <c r="AU185" s="15"/>
      <c r="AW185" s="27"/>
      <c r="AX185" s="27"/>
      <c r="AY185" s="27"/>
      <c r="AZ185" s="27"/>
      <c r="BA185" s="15"/>
    </row>
    <row r="186" spans="23:53" x14ac:dyDescent="0.25">
      <c r="W186" s="15"/>
      <c r="X186" s="13">
        <f t="shared" si="30"/>
        <v>2032</v>
      </c>
      <c r="Y186" s="26">
        <v>48519</v>
      </c>
      <c r="Z186" s="13">
        <v>49.376899999999999</v>
      </c>
      <c r="AA186" s="13">
        <v>49.153449999999999</v>
      </c>
      <c r="AB186" s="34">
        <f t="shared" si="31"/>
        <v>49.265174999999999</v>
      </c>
      <c r="AC186" s="13">
        <v>60.322254200000003</v>
      </c>
      <c r="AD186" s="13">
        <v>58.068252600000001</v>
      </c>
      <c r="AE186" s="34">
        <f t="shared" si="32"/>
        <v>59.195253399999999</v>
      </c>
      <c r="AF186" s="13">
        <v>36.899047899999999</v>
      </c>
      <c r="AG186" s="13">
        <v>34.473129999999998</v>
      </c>
      <c r="AH186" s="34">
        <f t="shared" si="33"/>
        <v>35.686088949999998</v>
      </c>
      <c r="AI186" s="15"/>
      <c r="AK186" s="27"/>
      <c r="AL186" s="27"/>
      <c r="AM186" s="27"/>
      <c r="AN186" s="27"/>
      <c r="AO186" s="15"/>
      <c r="AQ186" s="27"/>
      <c r="AR186" s="27"/>
      <c r="AS186" s="27"/>
      <c r="AT186" s="27"/>
      <c r="AU186" s="15"/>
      <c r="AW186" s="27"/>
      <c r="AX186" s="27"/>
      <c r="AY186" s="27"/>
      <c r="AZ186" s="27"/>
      <c r="BA186" s="15"/>
    </row>
    <row r="187" spans="23:53" x14ac:dyDescent="0.25">
      <c r="W187" s="15"/>
      <c r="X187" s="13">
        <f t="shared" si="30"/>
        <v>2032</v>
      </c>
      <c r="Y187" s="26">
        <v>48549</v>
      </c>
      <c r="Z187" s="13">
        <v>52.557270000000003</v>
      </c>
      <c r="AA187" s="13">
        <v>52.003610000000002</v>
      </c>
      <c r="AB187" s="34">
        <f t="shared" si="31"/>
        <v>52.280439999999999</v>
      </c>
      <c r="AC187" s="13">
        <v>64.284949999999995</v>
      </c>
      <c r="AD187" s="13">
        <v>60.573997499999997</v>
      </c>
      <c r="AE187" s="34">
        <f t="shared" si="32"/>
        <v>62.42947375</v>
      </c>
      <c r="AF187" s="13">
        <v>38.296382899999998</v>
      </c>
      <c r="AG187" s="13">
        <v>35.40936</v>
      </c>
      <c r="AH187" s="34">
        <f t="shared" si="33"/>
        <v>36.852871449999995</v>
      </c>
      <c r="AI187" s="15"/>
      <c r="AK187" s="27"/>
      <c r="AL187" s="27"/>
      <c r="AM187" s="27"/>
      <c r="AN187" s="27"/>
      <c r="AO187" s="15"/>
      <c r="AQ187" s="27"/>
      <c r="AR187" s="27"/>
      <c r="AS187" s="27"/>
      <c r="AT187" s="27"/>
      <c r="AU187" s="15"/>
      <c r="AW187" s="27"/>
      <c r="AX187" s="27"/>
      <c r="AY187" s="27"/>
      <c r="AZ187" s="27"/>
      <c r="BA187" s="15"/>
    </row>
    <row r="188" spans="23:53" x14ac:dyDescent="0.25">
      <c r="W188" s="15"/>
      <c r="X188" s="13">
        <f t="shared" si="30"/>
        <v>2033</v>
      </c>
      <c r="Y188" s="26">
        <v>48580</v>
      </c>
      <c r="Z188" s="13">
        <v>48.795229999999997</v>
      </c>
      <c r="AA188" s="13">
        <v>49.598820000000003</v>
      </c>
      <c r="AB188" s="34">
        <f t="shared" si="31"/>
        <v>49.197024999999996</v>
      </c>
      <c r="AC188" s="13">
        <v>64.294139999999999</v>
      </c>
      <c r="AD188" s="13">
        <v>60.948596999999999</v>
      </c>
      <c r="AE188" s="34">
        <f t="shared" si="32"/>
        <v>62.621368500000003</v>
      </c>
      <c r="AF188" s="13">
        <v>37.197679999999998</v>
      </c>
      <c r="AG188" s="13">
        <v>35.1018829</v>
      </c>
      <c r="AH188" s="34">
        <f t="shared" si="33"/>
        <v>36.149781449999999</v>
      </c>
      <c r="AI188" s="15"/>
      <c r="AK188" s="27"/>
      <c r="AL188" s="27"/>
      <c r="AM188" s="27"/>
      <c r="AN188" s="27"/>
      <c r="AO188" s="15"/>
      <c r="AQ188" s="27"/>
      <c r="AR188" s="27"/>
      <c r="AS188" s="27"/>
      <c r="AT188" s="27"/>
      <c r="AU188" s="15"/>
      <c r="AW188" s="27"/>
      <c r="AX188" s="27"/>
      <c r="AY188" s="27"/>
      <c r="AZ188" s="27"/>
      <c r="BA188" s="15"/>
    </row>
    <row r="189" spans="23:53" x14ac:dyDescent="0.25">
      <c r="W189" s="15"/>
      <c r="X189" s="13">
        <f t="shared" si="30"/>
        <v>2033</v>
      </c>
      <c r="Y189" s="26">
        <v>48611</v>
      </c>
      <c r="Z189" s="13">
        <v>48.88505</v>
      </c>
      <c r="AA189" s="13">
        <v>50.976959999999998</v>
      </c>
      <c r="AB189" s="34">
        <f t="shared" si="31"/>
        <v>49.931004999999999</v>
      </c>
      <c r="AC189" s="13">
        <v>65.672229999999999</v>
      </c>
      <c r="AD189" s="13">
        <v>63.862533599999999</v>
      </c>
      <c r="AE189" s="34">
        <f t="shared" si="32"/>
        <v>64.767381799999995</v>
      </c>
      <c r="AF189" s="13">
        <v>38.73424</v>
      </c>
      <c r="AG189" s="13">
        <v>36.740547200000002</v>
      </c>
      <c r="AH189" s="34">
        <f t="shared" si="33"/>
        <v>37.737393600000004</v>
      </c>
      <c r="AI189" s="15"/>
      <c r="AK189" s="27"/>
      <c r="AL189" s="27"/>
      <c r="AM189" s="27"/>
      <c r="AN189" s="27"/>
      <c r="AO189" s="15"/>
      <c r="AQ189" s="27"/>
      <c r="AR189" s="27"/>
      <c r="AS189" s="27"/>
      <c r="AT189" s="27"/>
      <c r="AU189" s="15"/>
      <c r="AW189" s="27"/>
      <c r="AX189" s="27"/>
      <c r="AY189" s="27"/>
      <c r="AZ189" s="27"/>
      <c r="BA189" s="15"/>
    </row>
    <row r="190" spans="23:53" x14ac:dyDescent="0.25">
      <c r="W190" s="15"/>
      <c r="X190" s="13">
        <f t="shared" si="30"/>
        <v>2033</v>
      </c>
      <c r="Y190" s="26">
        <v>48639</v>
      </c>
      <c r="Z190" s="13">
        <v>44.847830000000002</v>
      </c>
      <c r="AA190" s="13">
        <v>43.984909999999999</v>
      </c>
      <c r="AB190" s="34">
        <f t="shared" si="31"/>
        <v>44.416370000000001</v>
      </c>
      <c r="AC190" s="13">
        <v>60.101962999999998</v>
      </c>
      <c r="AD190" s="13">
        <v>58.113697100000003</v>
      </c>
      <c r="AE190" s="34">
        <f t="shared" si="32"/>
        <v>59.107830050000004</v>
      </c>
      <c r="AF190" s="13">
        <v>34.996772800000002</v>
      </c>
      <c r="AG190" s="13">
        <v>32.922780000000003</v>
      </c>
      <c r="AH190" s="34">
        <f t="shared" si="33"/>
        <v>33.959776400000003</v>
      </c>
      <c r="AI190" s="15"/>
      <c r="AK190" s="27"/>
      <c r="AL190" s="27"/>
      <c r="AM190" s="27"/>
      <c r="AN190" s="27"/>
      <c r="AO190" s="15"/>
      <c r="AQ190" s="27"/>
      <c r="AR190" s="27"/>
      <c r="AS190" s="27"/>
      <c r="AT190" s="27"/>
      <c r="AU190" s="15"/>
      <c r="AW190" s="27"/>
      <c r="AX190" s="27"/>
      <c r="AY190" s="27"/>
      <c r="AZ190" s="27"/>
      <c r="BA190" s="15"/>
    </row>
    <row r="191" spans="23:53" x14ac:dyDescent="0.25">
      <c r="W191" s="15"/>
      <c r="X191" s="13">
        <f t="shared" si="30"/>
        <v>2033</v>
      </c>
      <c r="Y191" s="26">
        <v>48670</v>
      </c>
      <c r="Z191" s="13">
        <v>50.399720000000002</v>
      </c>
      <c r="AA191" s="13">
        <v>46.36797</v>
      </c>
      <c r="AB191" s="34">
        <f t="shared" si="31"/>
        <v>48.383845000000001</v>
      </c>
      <c r="AC191" s="13">
        <v>57.526523599999997</v>
      </c>
      <c r="AD191" s="13">
        <v>56.1517944</v>
      </c>
      <c r="AE191" s="34">
        <f t="shared" si="32"/>
        <v>56.839158999999995</v>
      </c>
      <c r="AF191" s="13">
        <v>34.514327999999999</v>
      </c>
      <c r="AG191" s="13">
        <v>32.4988861</v>
      </c>
      <c r="AH191" s="34">
        <f t="shared" si="33"/>
        <v>33.50660705</v>
      </c>
      <c r="AI191" s="15"/>
      <c r="AK191" s="27"/>
      <c r="AL191" s="27"/>
      <c r="AM191" s="27"/>
      <c r="AN191" s="27"/>
      <c r="AO191" s="15"/>
      <c r="AQ191" s="27"/>
      <c r="AR191" s="27"/>
      <c r="AS191" s="27"/>
      <c r="AT191" s="27"/>
      <c r="AU191" s="15"/>
      <c r="AW191" s="27"/>
      <c r="AX191" s="27"/>
      <c r="AY191" s="27"/>
      <c r="AZ191" s="27"/>
      <c r="BA191" s="15"/>
    </row>
    <row r="192" spans="23:53" x14ac:dyDescent="0.25">
      <c r="W192" s="15"/>
      <c r="X192" s="13">
        <f t="shared" si="30"/>
        <v>2033</v>
      </c>
      <c r="Y192" s="26">
        <v>48700</v>
      </c>
      <c r="Z192" s="13">
        <v>49.387869999999999</v>
      </c>
      <c r="AA192" s="13">
        <v>38.956099999999999</v>
      </c>
      <c r="AB192" s="34">
        <f t="shared" si="31"/>
        <v>44.171984999999999</v>
      </c>
      <c r="AC192" s="13">
        <v>56.907566099999997</v>
      </c>
      <c r="AD192" s="13">
        <v>52.358730000000001</v>
      </c>
      <c r="AE192" s="34">
        <f t="shared" si="32"/>
        <v>54.633148050000003</v>
      </c>
      <c r="AF192" s="13">
        <v>33.252181999999998</v>
      </c>
      <c r="AG192" s="13">
        <v>29.3217888</v>
      </c>
      <c r="AH192" s="34">
        <f t="shared" si="33"/>
        <v>31.286985399999999</v>
      </c>
      <c r="AI192" s="15"/>
      <c r="AK192" s="27"/>
      <c r="AL192" s="27"/>
      <c r="AM192" s="27"/>
      <c r="AN192" s="27"/>
      <c r="AO192" s="15"/>
      <c r="AQ192" s="27"/>
      <c r="AR192" s="27"/>
      <c r="AS192" s="27"/>
      <c r="AT192" s="27"/>
      <c r="AU192" s="15"/>
      <c r="AW192" s="27"/>
      <c r="AX192" s="27"/>
      <c r="AY192" s="27"/>
      <c r="AZ192" s="27"/>
      <c r="BA192" s="15"/>
    </row>
    <row r="193" spans="23:53" x14ac:dyDescent="0.25">
      <c r="W193" s="15"/>
      <c r="X193" s="13">
        <f t="shared" si="30"/>
        <v>2033</v>
      </c>
      <c r="Y193" s="26">
        <v>48731</v>
      </c>
      <c r="Z193" s="13">
        <v>55.570790000000002</v>
      </c>
      <c r="AA193" s="13">
        <v>42.742640000000002</v>
      </c>
      <c r="AB193" s="34">
        <f t="shared" si="31"/>
        <v>49.156715000000005</v>
      </c>
      <c r="AC193" s="13">
        <v>59.2011337</v>
      </c>
      <c r="AD193" s="13">
        <v>55.279884299999999</v>
      </c>
      <c r="AE193" s="34">
        <f t="shared" si="32"/>
        <v>57.240509000000003</v>
      </c>
      <c r="AF193" s="13">
        <v>33.690269999999998</v>
      </c>
      <c r="AG193" s="13">
        <v>30.882608399999999</v>
      </c>
      <c r="AH193" s="34">
        <f t="shared" si="33"/>
        <v>32.286439199999997</v>
      </c>
      <c r="AI193" s="15"/>
      <c r="AK193" s="27"/>
      <c r="AL193" s="27"/>
      <c r="AM193" s="27"/>
      <c r="AN193" s="27"/>
      <c r="AO193" s="15"/>
      <c r="AQ193" s="27"/>
      <c r="AR193" s="27"/>
      <c r="AS193" s="27"/>
      <c r="AT193" s="27"/>
      <c r="AU193" s="15"/>
      <c r="AW193" s="27"/>
      <c r="AX193" s="27"/>
      <c r="AY193" s="27"/>
      <c r="AZ193" s="27"/>
      <c r="BA193" s="15"/>
    </row>
    <row r="194" spans="23:53" x14ac:dyDescent="0.25">
      <c r="W194" s="15"/>
      <c r="X194" s="13">
        <f t="shared" si="30"/>
        <v>2033</v>
      </c>
      <c r="Y194" s="26">
        <v>48761</v>
      </c>
      <c r="Z194" s="13">
        <v>56.238729999999997</v>
      </c>
      <c r="AA194" s="13">
        <v>50.650010000000002</v>
      </c>
      <c r="AB194" s="34">
        <f t="shared" si="31"/>
        <v>53.444369999999999</v>
      </c>
      <c r="AC194" s="13">
        <v>63.273796099999998</v>
      </c>
      <c r="AD194" s="13">
        <v>61.467937499999998</v>
      </c>
      <c r="AE194" s="34">
        <f t="shared" si="32"/>
        <v>62.370866800000002</v>
      </c>
      <c r="AF194" s="13">
        <v>36.335666699999997</v>
      </c>
      <c r="AG194" s="13">
        <v>34.225819999999999</v>
      </c>
      <c r="AH194" s="34">
        <f t="shared" si="33"/>
        <v>35.280743349999995</v>
      </c>
      <c r="AI194" s="15"/>
      <c r="AK194" s="27"/>
      <c r="AL194" s="27"/>
      <c r="AM194" s="27"/>
      <c r="AN194" s="27"/>
      <c r="AO194" s="15"/>
      <c r="AQ194" s="27"/>
      <c r="AR194" s="27"/>
      <c r="AS194" s="27"/>
      <c r="AT194" s="27"/>
      <c r="AU194" s="15"/>
      <c r="AW194" s="27"/>
      <c r="AX194" s="27"/>
      <c r="AY194" s="27"/>
      <c r="AZ194" s="27"/>
      <c r="BA194" s="15"/>
    </row>
    <row r="195" spans="23:53" x14ac:dyDescent="0.25">
      <c r="W195" s="15"/>
      <c r="X195" s="13">
        <f t="shared" si="30"/>
        <v>2033</v>
      </c>
      <c r="Y195" s="26">
        <v>48792</v>
      </c>
      <c r="Z195" s="13">
        <v>59.651310000000002</v>
      </c>
      <c r="AA195" s="13">
        <v>55.934269999999998</v>
      </c>
      <c r="AB195" s="34">
        <f t="shared" si="31"/>
        <v>57.792789999999997</v>
      </c>
      <c r="AC195" s="13">
        <v>65.204409999999996</v>
      </c>
      <c r="AD195" s="13">
        <v>63.040660000000003</v>
      </c>
      <c r="AE195" s="34">
        <f t="shared" si="32"/>
        <v>64.122534999999999</v>
      </c>
      <c r="AF195" s="13">
        <v>37.503749999999997</v>
      </c>
      <c r="AG195" s="13">
        <v>35.157859999999999</v>
      </c>
      <c r="AH195" s="34">
        <f t="shared" si="33"/>
        <v>36.330804999999998</v>
      </c>
      <c r="AI195" s="15"/>
      <c r="AK195" s="27"/>
      <c r="AL195" s="27"/>
      <c r="AM195" s="27"/>
      <c r="AN195" s="27"/>
      <c r="AO195" s="15"/>
      <c r="AQ195" s="27"/>
      <c r="AR195" s="27"/>
      <c r="AS195" s="27"/>
      <c r="AT195" s="27"/>
      <c r="AU195" s="15"/>
      <c r="AW195" s="27"/>
      <c r="AX195" s="27"/>
      <c r="AY195" s="27"/>
      <c r="AZ195" s="27"/>
      <c r="BA195" s="15"/>
    </row>
    <row r="196" spans="23:53" x14ac:dyDescent="0.25">
      <c r="W196" s="15"/>
      <c r="X196" s="13">
        <f t="shared" si="30"/>
        <v>2033</v>
      </c>
      <c r="Y196" s="26">
        <v>48823</v>
      </c>
      <c r="Z196" s="13">
        <v>58.240920000000003</v>
      </c>
      <c r="AA196" s="13">
        <v>57.468800000000002</v>
      </c>
      <c r="AB196" s="34">
        <f t="shared" si="31"/>
        <v>57.854860000000002</v>
      </c>
      <c r="AC196" s="13">
        <v>66.135459999999995</v>
      </c>
      <c r="AD196" s="13">
        <v>65.375330000000005</v>
      </c>
      <c r="AE196" s="34">
        <f t="shared" si="32"/>
        <v>65.755394999999993</v>
      </c>
      <c r="AF196" s="13">
        <v>38.944229999999997</v>
      </c>
      <c r="AG196" s="13">
        <v>36.674655899999998</v>
      </c>
      <c r="AH196" s="34">
        <f t="shared" si="33"/>
        <v>37.809442949999998</v>
      </c>
      <c r="AI196" s="15"/>
      <c r="AK196" s="27"/>
      <c r="AL196" s="27"/>
      <c r="AM196" s="27"/>
      <c r="AN196" s="27"/>
      <c r="AO196" s="15"/>
      <c r="AQ196" s="27"/>
      <c r="AR196" s="27"/>
      <c r="AS196" s="27"/>
      <c r="AT196" s="27"/>
      <c r="AU196" s="15"/>
      <c r="AW196" s="27"/>
      <c r="AX196" s="27"/>
      <c r="AY196" s="27"/>
      <c r="AZ196" s="27"/>
      <c r="BA196" s="15"/>
    </row>
    <row r="197" spans="23:53" x14ac:dyDescent="0.25">
      <c r="W197" s="15"/>
      <c r="X197" s="13">
        <f t="shared" si="30"/>
        <v>2033</v>
      </c>
      <c r="Y197" s="26">
        <v>48853</v>
      </c>
      <c r="Z197" s="13">
        <v>52.22486</v>
      </c>
      <c r="AA197" s="13">
        <v>53.832259999999998</v>
      </c>
      <c r="AB197" s="34">
        <f t="shared" si="31"/>
        <v>53.028559999999999</v>
      </c>
      <c r="AC197" s="13">
        <v>65.488395699999998</v>
      </c>
      <c r="AD197" s="13">
        <v>65.318920000000006</v>
      </c>
      <c r="AE197" s="34">
        <f t="shared" si="32"/>
        <v>65.403657850000002</v>
      </c>
      <c r="AF197" s="13">
        <v>38.077415500000001</v>
      </c>
      <c r="AG197" s="13">
        <v>36.437564799999997</v>
      </c>
      <c r="AH197" s="34">
        <f t="shared" si="33"/>
        <v>37.257490149999995</v>
      </c>
      <c r="AI197" s="15"/>
      <c r="AK197" s="27"/>
      <c r="AL197" s="27"/>
      <c r="AM197" s="27"/>
      <c r="AN197" s="27"/>
      <c r="AO197" s="15"/>
      <c r="AQ197" s="27"/>
      <c r="AR197" s="27"/>
      <c r="AS197" s="27"/>
      <c r="AT197" s="27"/>
      <c r="AU197" s="15"/>
      <c r="AW197" s="27"/>
      <c r="AX197" s="27"/>
      <c r="AY197" s="27"/>
      <c r="AZ197" s="27"/>
      <c r="BA197" s="15"/>
    </row>
    <row r="198" spans="23:53" x14ac:dyDescent="0.25">
      <c r="W198" s="15"/>
      <c r="X198" s="13">
        <f t="shared" si="30"/>
        <v>2033</v>
      </c>
      <c r="Y198" s="26">
        <v>48884</v>
      </c>
      <c r="Z198" s="13">
        <v>50.637239999999998</v>
      </c>
      <c r="AA198" s="13">
        <v>51.340350000000001</v>
      </c>
      <c r="AB198" s="34">
        <f t="shared" si="31"/>
        <v>50.988794999999996</v>
      </c>
      <c r="AC198" s="13">
        <v>62.617559999999997</v>
      </c>
      <c r="AD198" s="13">
        <v>60.545154599999996</v>
      </c>
      <c r="AE198" s="34">
        <f t="shared" si="32"/>
        <v>61.581357299999993</v>
      </c>
      <c r="AF198" s="13">
        <v>36.262035400000002</v>
      </c>
      <c r="AG198" s="13">
        <v>34.273910000000001</v>
      </c>
      <c r="AH198" s="34">
        <f t="shared" si="33"/>
        <v>35.267972700000001</v>
      </c>
      <c r="AI198" s="15"/>
      <c r="AK198" s="27"/>
      <c r="AL198" s="27"/>
      <c r="AM198" s="27"/>
      <c r="AN198" s="27"/>
      <c r="AO198" s="15"/>
      <c r="AQ198" s="27"/>
      <c r="AR198" s="27"/>
      <c r="AS198" s="27"/>
      <c r="AT198" s="27"/>
      <c r="AU198" s="15"/>
      <c r="AW198" s="27"/>
      <c r="AX198" s="27"/>
      <c r="AY198" s="27"/>
      <c r="AZ198" s="27"/>
      <c r="BA198" s="15"/>
    </row>
    <row r="199" spans="23:53" x14ac:dyDescent="0.25">
      <c r="W199" s="15"/>
      <c r="X199" s="13">
        <f t="shared" si="30"/>
        <v>2033</v>
      </c>
      <c r="Y199" s="26">
        <v>48914</v>
      </c>
      <c r="Z199" s="13">
        <v>53.221919999999997</v>
      </c>
      <c r="AA199" s="13">
        <v>53.130249999999997</v>
      </c>
      <c r="AB199" s="34">
        <f t="shared" si="31"/>
        <v>53.176085</v>
      </c>
      <c r="AC199" s="13">
        <v>65.974525499999999</v>
      </c>
      <c r="AD199" s="13">
        <v>62.592887900000001</v>
      </c>
      <c r="AE199" s="34">
        <f t="shared" si="32"/>
        <v>64.283706699999996</v>
      </c>
      <c r="AF199" s="13">
        <v>37.425809999999998</v>
      </c>
      <c r="AG199" s="13">
        <v>35.000495899999997</v>
      </c>
      <c r="AH199" s="34">
        <f t="shared" si="33"/>
        <v>36.213152949999994</v>
      </c>
      <c r="AI199" s="15"/>
      <c r="AK199" s="27"/>
      <c r="AL199" s="27"/>
      <c r="AM199" s="27"/>
      <c r="AN199" s="27"/>
      <c r="AO199" s="15"/>
      <c r="AQ199" s="27"/>
      <c r="AR199" s="27"/>
      <c r="AS199" s="27"/>
      <c r="AT199" s="27"/>
      <c r="AU199" s="15"/>
      <c r="AW199" s="27"/>
      <c r="AX199" s="27"/>
      <c r="AY199" s="27"/>
      <c r="AZ199" s="27"/>
      <c r="BA199" s="15"/>
    </row>
    <row r="200" spans="23:53" x14ac:dyDescent="0.25">
      <c r="W200" s="15"/>
      <c r="X200" s="13">
        <f t="shared" ref="X200:X247" si="34">YEAR(Y200)</f>
        <v>2034</v>
      </c>
      <c r="Y200" s="26">
        <v>48945</v>
      </c>
      <c r="Z200" s="13">
        <v>49.830669999999998</v>
      </c>
      <c r="AA200" s="13">
        <v>51.360860000000002</v>
      </c>
      <c r="AB200" s="34">
        <f t="shared" si="31"/>
        <v>50.595765</v>
      </c>
      <c r="AC200" s="13">
        <v>65.779259999999994</v>
      </c>
      <c r="AD200" s="13">
        <v>63.110176099999997</v>
      </c>
      <c r="AE200" s="34">
        <f t="shared" si="32"/>
        <v>64.444718049999992</v>
      </c>
      <c r="AF200" s="13">
        <v>37.148890000000002</v>
      </c>
      <c r="AG200" s="13">
        <v>35.481643699999999</v>
      </c>
      <c r="AH200" s="34">
        <f t="shared" si="33"/>
        <v>36.31526685</v>
      </c>
      <c r="AI200" s="15"/>
      <c r="AK200" s="27"/>
      <c r="AL200" s="27"/>
      <c r="AM200" s="27"/>
      <c r="AN200" s="27"/>
      <c r="AO200" s="15"/>
      <c r="AQ200" s="27"/>
      <c r="AR200" s="27"/>
      <c r="AS200" s="27"/>
      <c r="AT200" s="27"/>
      <c r="AU200" s="15"/>
      <c r="AW200" s="27"/>
      <c r="AX200" s="27"/>
      <c r="AY200" s="27"/>
      <c r="AZ200" s="27"/>
      <c r="BA200" s="15"/>
    </row>
    <row r="201" spans="23:53" x14ac:dyDescent="0.25">
      <c r="W201" s="15"/>
      <c r="X201" s="13">
        <f t="shared" si="34"/>
        <v>2034</v>
      </c>
      <c r="Y201" s="26">
        <v>48976</v>
      </c>
      <c r="Z201" s="13">
        <v>50.674289999999999</v>
      </c>
      <c r="AA201" s="13">
        <v>52.567189999999997</v>
      </c>
      <c r="AB201" s="34">
        <f t="shared" ref="AB201:AB264" si="35">AVERAGE(Z201:AA201)</f>
        <v>51.620739999999998</v>
      </c>
      <c r="AC201" s="13">
        <v>67.371375999999998</v>
      </c>
      <c r="AD201" s="13">
        <v>66.292529999999999</v>
      </c>
      <c r="AE201" s="34">
        <f t="shared" ref="AE201:AE264" si="36">AVERAGE(AC201:AD201)</f>
        <v>66.831952999999999</v>
      </c>
      <c r="AF201" s="13">
        <v>38.8862953</v>
      </c>
      <c r="AG201" s="13">
        <v>37.283706700000003</v>
      </c>
      <c r="AH201" s="34">
        <f t="shared" ref="AH201:AH264" si="37">AVERAGE(AF201:AG201)</f>
        <v>38.085001000000005</v>
      </c>
      <c r="AI201" s="15"/>
      <c r="AK201" s="27"/>
      <c r="AL201" s="27"/>
      <c r="AM201" s="27"/>
      <c r="AN201" s="27"/>
      <c r="AO201" s="15"/>
      <c r="AQ201" s="27"/>
      <c r="AR201" s="27"/>
      <c r="AS201" s="27"/>
      <c r="AT201" s="27"/>
      <c r="AU201" s="15"/>
      <c r="AW201" s="27"/>
      <c r="AX201" s="27"/>
      <c r="AY201" s="27"/>
      <c r="AZ201" s="27"/>
      <c r="BA201" s="15"/>
    </row>
    <row r="202" spans="23:53" x14ac:dyDescent="0.25">
      <c r="W202" s="15"/>
      <c r="X202" s="13">
        <f t="shared" si="34"/>
        <v>2034</v>
      </c>
      <c r="Y202" s="26">
        <v>49004</v>
      </c>
      <c r="Z202" s="13">
        <v>47.050449999999998</v>
      </c>
      <c r="AA202" s="13">
        <v>46.540999999999997</v>
      </c>
      <c r="AB202" s="34">
        <f t="shared" si="35"/>
        <v>46.795724999999997</v>
      </c>
      <c r="AC202" s="13">
        <v>62.386809999999997</v>
      </c>
      <c r="AD202" s="13">
        <v>60.933483099999997</v>
      </c>
      <c r="AE202" s="34">
        <f t="shared" si="36"/>
        <v>61.660146549999993</v>
      </c>
      <c r="AF202" s="13">
        <v>35.283775300000002</v>
      </c>
      <c r="AG202" s="13">
        <v>33.88588</v>
      </c>
      <c r="AH202" s="34">
        <f t="shared" si="37"/>
        <v>34.584827650000001</v>
      </c>
      <c r="AI202" s="15"/>
      <c r="AK202" s="27"/>
      <c r="AL202" s="27"/>
      <c r="AM202" s="27"/>
      <c r="AN202" s="27"/>
      <c r="AO202" s="15"/>
      <c r="AQ202" s="27"/>
      <c r="AR202" s="27"/>
      <c r="AS202" s="27"/>
      <c r="AT202" s="27"/>
      <c r="AU202" s="15"/>
      <c r="AW202" s="27"/>
      <c r="AX202" s="27"/>
      <c r="AY202" s="27"/>
      <c r="AZ202" s="27"/>
      <c r="BA202" s="15"/>
    </row>
    <row r="203" spans="23:53" x14ac:dyDescent="0.25">
      <c r="W203" s="15"/>
      <c r="X203" s="13">
        <f t="shared" si="34"/>
        <v>2034</v>
      </c>
      <c r="Y203" s="26">
        <v>49035</v>
      </c>
      <c r="Z203" s="13">
        <v>50.968139999999998</v>
      </c>
      <c r="AA203" s="13">
        <v>47.978490000000001</v>
      </c>
      <c r="AB203" s="34">
        <f t="shared" si="35"/>
        <v>49.473314999999999</v>
      </c>
      <c r="AC203" s="13">
        <v>59.547126800000001</v>
      </c>
      <c r="AD203" s="13">
        <v>58.794559999999997</v>
      </c>
      <c r="AE203" s="34">
        <f t="shared" si="36"/>
        <v>59.170843399999995</v>
      </c>
      <c r="AF203" s="13">
        <v>34.748916600000001</v>
      </c>
      <c r="AG203" s="13">
        <v>33.256990000000002</v>
      </c>
      <c r="AH203" s="34">
        <f t="shared" si="37"/>
        <v>34.002953300000001</v>
      </c>
      <c r="AI203" s="15"/>
      <c r="AK203" s="27"/>
      <c r="AL203" s="27"/>
      <c r="AM203" s="27"/>
      <c r="AN203" s="27"/>
      <c r="AO203" s="15"/>
      <c r="AQ203" s="27"/>
      <c r="AR203" s="27"/>
      <c r="AS203" s="27"/>
      <c r="AT203" s="27"/>
      <c r="AU203" s="15"/>
      <c r="AW203" s="27"/>
      <c r="AX203" s="27"/>
      <c r="AY203" s="27"/>
      <c r="AZ203" s="27"/>
      <c r="BA203" s="15"/>
    </row>
    <row r="204" spans="23:53" x14ac:dyDescent="0.25">
      <c r="W204" s="15"/>
      <c r="X204" s="13">
        <f t="shared" si="34"/>
        <v>2034</v>
      </c>
      <c r="Y204" s="26">
        <v>49065</v>
      </c>
      <c r="Z204" s="13">
        <v>52.289529999999999</v>
      </c>
      <c r="AA204" s="13">
        <v>41.52843</v>
      </c>
      <c r="AB204" s="34">
        <f t="shared" si="35"/>
        <v>46.90898</v>
      </c>
      <c r="AC204" s="13">
        <v>59.899270000000001</v>
      </c>
      <c r="AD204" s="13">
        <v>55.662826500000001</v>
      </c>
      <c r="AE204" s="34">
        <f t="shared" si="36"/>
        <v>57.781048249999998</v>
      </c>
      <c r="AF204" s="13">
        <v>34.13926</v>
      </c>
      <c r="AG204" s="13">
        <v>30.583621999999998</v>
      </c>
      <c r="AH204" s="34">
        <f t="shared" si="37"/>
        <v>32.361440999999999</v>
      </c>
      <c r="AI204" s="15"/>
      <c r="AK204" s="27"/>
      <c r="AL204" s="27"/>
      <c r="AM204" s="27"/>
      <c r="AN204" s="27"/>
      <c r="AO204" s="15"/>
      <c r="AQ204" s="27"/>
      <c r="AR204" s="27"/>
      <c r="AS204" s="27"/>
      <c r="AT204" s="27"/>
      <c r="AU204" s="15"/>
      <c r="AW204" s="27"/>
      <c r="AX204" s="27"/>
      <c r="AY204" s="27"/>
      <c r="AZ204" s="27"/>
      <c r="BA204" s="15"/>
    </row>
    <row r="205" spans="23:53" x14ac:dyDescent="0.25">
      <c r="W205" s="15"/>
      <c r="X205" s="13">
        <f t="shared" si="34"/>
        <v>2034</v>
      </c>
      <c r="Y205" s="26">
        <v>49096</v>
      </c>
      <c r="Z205" s="13">
        <v>57.979520000000001</v>
      </c>
      <c r="AA205" s="13">
        <v>46.03396</v>
      </c>
      <c r="AB205" s="34">
        <f t="shared" si="35"/>
        <v>52.006740000000001</v>
      </c>
      <c r="AC205" s="13">
        <v>62.080162000000001</v>
      </c>
      <c r="AD205" s="13">
        <v>59.189540000000001</v>
      </c>
      <c r="AE205" s="34">
        <f t="shared" si="36"/>
        <v>60.634850999999998</v>
      </c>
      <c r="AF205" s="13">
        <v>34.572227499999997</v>
      </c>
      <c r="AG205" s="13">
        <v>32.118459999999999</v>
      </c>
      <c r="AH205" s="34">
        <f t="shared" si="37"/>
        <v>33.345343749999998</v>
      </c>
      <c r="AI205" s="15"/>
      <c r="AK205" s="27"/>
      <c r="AL205" s="27"/>
      <c r="AM205" s="27"/>
      <c r="AN205" s="27"/>
      <c r="AO205" s="15"/>
      <c r="AQ205" s="27"/>
      <c r="AR205" s="27"/>
      <c r="AS205" s="27"/>
      <c r="AT205" s="27"/>
      <c r="AU205" s="15"/>
      <c r="AW205" s="27"/>
      <c r="AX205" s="27"/>
      <c r="AY205" s="27"/>
      <c r="AZ205" s="27"/>
      <c r="BA205" s="15"/>
    </row>
    <row r="206" spans="23:53" x14ac:dyDescent="0.25">
      <c r="W206" s="15"/>
      <c r="X206" s="13">
        <f t="shared" si="34"/>
        <v>2034</v>
      </c>
      <c r="Y206" s="26">
        <v>49126</v>
      </c>
      <c r="Z206" s="13">
        <v>57.999020000000002</v>
      </c>
      <c r="AA206" s="13">
        <v>52.881680000000003</v>
      </c>
      <c r="AB206" s="34">
        <f t="shared" si="35"/>
        <v>55.440350000000002</v>
      </c>
      <c r="AC206" s="13">
        <v>65.934690000000003</v>
      </c>
      <c r="AD206" s="13">
        <v>65.078384400000004</v>
      </c>
      <c r="AE206" s="34">
        <f t="shared" si="36"/>
        <v>65.506537199999997</v>
      </c>
      <c r="AF206" s="13">
        <v>37.000373799999998</v>
      </c>
      <c r="AG206" s="13">
        <v>35.351287800000001</v>
      </c>
      <c r="AH206" s="34">
        <f t="shared" si="37"/>
        <v>36.1758308</v>
      </c>
      <c r="AI206" s="15"/>
      <c r="AK206" s="27"/>
      <c r="AL206" s="27"/>
      <c r="AM206" s="27"/>
      <c r="AN206" s="27"/>
      <c r="AO206" s="15"/>
      <c r="AQ206" s="27"/>
      <c r="AR206" s="27"/>
      <c r="AS206" s="27"/>
      <c r="AT206" s="27"/>
      <c r="AU206" s="15"/>
      <c r="AW206" s="27"/>
      <c r="AX206" s="27"/>
      <c r="AY206" s="27"/>
      <c r="AZ206" s="27"/>
      <c r="BA206" s="15"/>
    </row>
    <row r="207" spans="23:53" x14ac:dyDescent="0.25">
      <c r="W207" s="15"/>
      <c r="X207" s="13">
        <f t="shared" si="34"/>
        <v>2034</v>
      </c>
      <c r="Y207" s="26">
        <v>49157</v>
      </c>
      <c r="Z207" s="13">
        <v>62.104089999999999</v>
      </c>
      <c r="AA207" s="13">
        <v>58.715029999999999</v>
      </c>
      <c r="AB207" s="34">
        <f t="shared" si="35"/>
        <v>60.409559999999999</v>
      </c>
      <c r="AC207" s="13">
        <v>67.88861</v>
      </c>
      <c r="AD207" s="13">
        <v>66.659719999999993</v>
      </c>
      <c r="AE207" s="34">
        <f t="shared" si="36"/>
        <v>67.274164999999996</v>
      </c>
      <c r="AF207" s="13">
        <v>38.009494799999999</v>
      </c>
      <c r="AG207" s="13">
        <v>36.261825600000002</v>
      </c>
      <c r="AH207" s="34">
        <f t="shared" si="37"/>
        <v>37.135660200000004</v>
      </c>
      <c r="AI207" s="15"/>
      <c r="AK207" s="27"/>
      <c r="AL207" s="27"/>
      <c r="AM207" s="27"/>
      <c r="AN207" s="27"/>
      <c r="AO207" s="15"/>
      <c r="AQ207" s="27"/>
      <c r="AR207" s="27"/>
      <c r="AS207" s="27"/>
      <c r="AT207" s="27"/>
      <c r="AU207" s="15"/>
      <c r="AW207" s="27"/>
      <c r="AX207" s="27"/>
      <c r="AY207" s="27"/>
      <c r="AZ207" s="27"/>
      <c r="BA207" s="15"/>
    </row>
    <row r="208" spans="23:53" x14ac:dyDescent="0.25">
      <c r="W208" s="15"/>
      <c r="X208" s="13">
        <f t="shared" si="34"/>
        <v>2034</v>
      </c>
      <c r="Y208" s="26">
        <v>49188</v>
      </c>
      <c r="Z208" s="13">
        <v>58.948659999999997</v>
      </c>
      <c r="AA208" s="13">
        <v>59.591589999999997</v>
      </c>
      <c r="AB208" s="34">
        <f t="shared" si="35"/>
        <v>59.270124999999993</v>
      </c>
      <c r="AC208" s="13">
        <v>67.597210000000004</v>
      </c>
      <c r="AD208" s="13">
        <v>68.224059999999994</v>
      </c>
      <c r="AE208" s="34">
        <f t="shared" si="36"/>
        <v>67.910634999999999</v>
      </c>
      <c r="AF208" s="13">
        <v>38.596760000000003</v>
      </c>
      <c r="AG208" s="13">
        <v>37.487625100000002</v>
      </c>
      <c r="AH208" s="34">
        <f t="shared" si="37"/>
        <v>38.042192550000003</v>
      </c>
      <c r="AI208" s="15"/>
      <c r="AK208" s="27"/>
      <c r="AL208" s="27"/>
      <c r="AM208" s="27"/>
      <c r="AN208" s="27"/>
      <c r="AO208" s="15"/>
      <c r="AQ208" s="27"/>
      <c r="AR208" s="27"/>
      <c r="AS208" s="27"/>
      <c r="AT208" s="27"/>
      <c r="AU208" s="15"/>
      <c r="AW208" s="27"/>
      <c r="AX208" s="27"/>
      <c r="AY208" s="27"/>
      <c r="AZ208" s="27"/>
      <c r="BA208" s="15"/>
    </row>
    <row r="209" spans="23:53" x14ac:dyDescent="0.25">
      <c r="W209" s="15"/>
      <c r="X209" s="13">
        <f t="shared" si="34"/>
        <v>2034</v>
      </c>
      <c r="Y209" s="26">
        <v>49218</v>
      </c>
      <c r="Z209" s="13">
        <v>53.180619999999998</v>
      </c>
      <c r="AA209" s="13">
        <v>54.162909999999997</v>
      </c>
      <c r="AB209" s="34">
        <f t="shared" si="35"/>
        <v>53.671764999999994</v>
      </c>
      <c r="AC209" s="13">
        <v>65.312100000000001</v>
      </c>
      <c r="AD209" s="13">
        <v>65.703710000000001</v>
      </c>
      <c r="AE209" s="34">
        <f t="shared" si="36"/>
        <v>65.507904999999994</v>
      </c>
      <c r="AF209" s="13">
        <v>37.145145399999997</v>
      </c>
      <c r="AG209" s="13">
        <v>36.3973236</v>
      </c>
      <c r="AH209" s="34">
        <f t="shared" si="37"/>
        <v>36.771234499999998</v>
      </c>
      <c r="AI209" s="15"/>
      <c r="AK209" s="27"/>
      <c r="AL209" s="27"/>
      <c r="AM209" s="27"/>
      <c r="AN209" s="27"/>
      <c r="AO209" s="15"/>
      <c r="AQ209" s="27"/>
      <c r="AR209" s="27"/>
      <c r="AS209" s="27"/>
      <c r="AT209" s="27"/>
      <c r="AU209" s="15"/>
      <c r="AW209" s="27"/>
      <c r="AX209" s="27"/>
      <c r="AY209" s="27"/>
      <c r="AZ209" s="27"/>
      <c r="BA209" s="15"/>
    </row>
    <row r="210" spans="23:53" x14ac:dyDescent="0.25">
      <c r="W210" s="15"/>
      <c r="X210" s="13">
        <f t="shared" si="34"/>
        <v>2034</v>
      </c>
      <c r="Y210" s="26">
        <v>49249</v>
      </c>
      <c r="Z210" s="13">
        <v>53.699719999999999</v>
      </c>
      <c r="AA210" s="13">
        <v>54.529809999999998</v>
      </c>
      <c r="AB210" s="34">
        <f t="shared" si="35"/>
        <v>54.114764999999998</v>
      </c>
      <c r="AC210" s="13">
        <v>65.165954600000006</v>
      </c>
      <c r="AD210" s="13">
        <v>64.204509999999999</v>
      </c>
      <c r="AE210" s="34">
        <f t="shared" si="36"/>
        <v>64.685232299999996</v>
      </c>
      <c r="AF210" s="13">
        <v>37.098739999999999</v>
      </c>
      <c r="AG210" s="13">
        <v>35.837882999999998</v>
      </c>
      <c r="AH210" s="34">
        <f t="shared" si="37"/>
        <v>36.468311499999999</v>
      </c>
      <c r="AI210" s="15"/>
      <c r="AK210" s="27"/>
      <c r="AL210" s="27"/>
      <c r="AM210" s="27"/>
      <c r="AN210" s="27"/>
      <c r="AO210" s="15"/>
      <c r="AQ210" s="27"/>
      <c r="AR210" s="27"/>
      <c r="AS210" s="27"/>
      <c r="AT210" s="27"/>
      <c r="AU210" s="15"/>
      <c r="AW210" s="27"/>
      <c r="AX210" s="27"/>
      <c r="AY210" s="27"/>
      <c r="AZ210" s="27"/>
      <c r="BA210" s="15"/>
    </row>
    <row r="211" spans="23:53" x14ac:dyDescent="0.25">
      <c r="W211" s="15"/>
      <c r="X211" s="13">
        <f t="shared" si="34"/>
        <v>2034</v>
      </c>
      <c r="Y211" s="26">
        <v>49279</v>
      </c>
      <c r="Z211" s="13">
        <v>56.554859999999998</v>
      </c>
      <c r="AA211" s="13">
        <v>57.335009999999997</v>
      </c>
      <c r="AB211" s="34">
        <f t="shared" si="35"/>
        <v>56.944935000000001</v>
      </c>
      <c r="AC211" s="13">
        <v>68.696479999999994</v>
      </c>
      <c r="AD211" s="13">
        <v>65.925129999999996</v>
      </c>
      <c r="AE211" s="34">
        <f t="shared" si="36"/>
        <v>67.310804999999988</v>
      </c>
      <c r="AF211" s="13">
        <v>38.192250000000001</v>
      </c>
      <c r="AG211" s="13">
        <v>36.547824900000002</v>
      </c>
      <c r="AH211" s="34">
        <f t="shared" si="37"/>
        <v>37.370037449999998</v>
      </c>
      <c r="AI211" s="15"/>
      <c r="AK211" s="27"/>
      <c r="AL211" s="27"/>
      <c r="AM211" s="27"/>
      <c r="AN211" s="27"/>
      <c r="AO211" s="15"/>
      <c r="AQ211" s="27"/>
      <c r="AR211" s="27"/>
      <c r="AS211" s="27"/>
      <c r="AT211" s="27"/>
      <c r="AU211" s="15"/>
      <c r="AW211" s="27"/>
      <c r="AX211" s="27"/>
      <c r="AY211" s="27"/>
      <c r="AZ211" s="27"/>
      <c r="BA211" s="15"/>
    </row>
    <row r="212" spans="23:53" x14ac:dyDescent="0.25">
      <c r="W212" s="15"/>
      <c r="X212" s="13">
        <f t="shared" si="34"/>
        <v>2035</v>
      </c>
      <c r="Y212" s="26">
        <v>49310</v>
      </c>
      <c r="Z212" s="13">
        <v>51.318060000000003</v>
      </c>
      <c r="AA212" s="13">
        <v>53.290669999999999</v>
      </c>
      <c r="AB212" s="34">
        <f t="shared" si="35"/>
        <v>52.304365000000004</v>
      </c>
      <c r="AC212" s="13">
        <v>68.579925500000002</v>
      </c>
      <c r="AD212" s="13">
        <v>66.493729999999999</v>
      </c>
      <c r="AE212" s="34">
        <f t="shared" si="36"/>
        <v>67.53682775</v>
      </c>
      <c r="AF212" s="13">
        <v>38.098790000000001</v>
      </c>
      <c r="AG212" s="13">
        <v>37.096029999999999</v>
      </c>
      <c r="AH212" s="34">
        <f t="shared" si="37"/>
        <v>37.597409999999996</v>
      </c>
      <c r="AI212" s="15"/>
      <c r="AK212" s="27"/>
      <c r="AL212" s="27"/>
      <c r="AM212" s="27"/>
      <c r="AN212" s="27"/>
      <c r="AO212" s="15"/>
      <c r="AQ212" s="27"/>
      <c r="AR212" s="27"/>
      <c r="AS212" s="27"/>
      <c r="AT212" s="27"/>
      <c r="AU212" s="15"/>
      <c r="AW212" s="27"/>
      <c r="AX212" s="27"/>
      <c r="AY212" s="27"/>
      <c r="AZ212" s="27"/>
      <c r="BA212" s="15"/>
    </row>
    <row r="213" spans="23:53" x14ac:dyDescent="0.25">
      <c r="W213" s="15"/>
      <c r="X213" s="13">
        <f t="shared" si="34"/>
        <v>2035</v>
      </c>
      <c r="Y213" s="26">
        <v>49341</v>
      </c>
      <c r="Z213" s="13">
        <v>52.106090000000002</v>
      </c>
      <c r="AA213" s="13">
        <v>55.004820000000002</v>
      </c>
      <c r="AB213" s="34">
        <f t="shared" si="35"/>
        <v>53.555455000000002</v>
      </c>
      <c r="AC213" s="13">
        <v>70.570639999999997</v>
      </c>
      <c r="AD213" s="13">
        <v>70.225440000000006</v>
      </c>
      <c r="AE213" s="34">
        <f t="shared" si="36"/>
        <v>70.398040000000009</v>
      </c>
      <c r="AF213" s="13">
        <v>39.572502100000001</v>
      </c>
      <c r="AG213" s="13">
        <v>38.783920000000002</v>
      </c>
      <c r="AH213" s="34">
        <f t="shared" si="37"/>
        <v>39.178211050000002</v>
      </c>
      <c r="AI213" s="15"/>
      <c r="AK213" s="27"/>
      <c r="AL213" s="27"/>
      <c r="AM213" s="27"/>
      <c r="AN213" s="27"/>
      <c r="AO213" s="15"/>
      <c r="AQ213" s="27"/>
      <c r="AR213" s="27"/>
      <c r="AS213" s="27"/>
      <c r="AT213" s="27"/>
      <c r="AU213" s="15"/>
      <c r="AW213" s="27"/>
      <c r="AX213" s="27"/>
      <c r="AY213" s="27"/>
      <c r="AZ213" s="27"/>
      <c r="BA213" s="15"/>
    </row>
    <row r="214" spans="23:53" x14ac:dyDescent="0.25">
      <c r="W214" s="15"/>
      <c r="X214" s="13">
        <f t="shared" si="34"/>
        <v>2035</v>
      </c>
      <c r="Y214" s="26">
        <v>49369</v>
      </c>
      <c r="Z214" s="13">
        <v>48.548749999999998</v>
      </c>
      <c r="AA214" s="13">
        <v>48.691740000000003</v>
      </c>
      <c r="AB214" s="34">
        <f t="shared" si="35"/>
        <v>48.620244999999997</v>
      </c>
      <c r="AC214" s="13">
        <v>65.224540000000005</v>
      </c>
      <c r="AD214" s="13">
        <v>64.267845199999996</v>
      </c>
      <c r="AE214" s="34">
        <f t="shared" si="36"/>
        <v>64.746192600000001</v>
      </c>
      <c r="AF214" s="13">
        <v>36.70102</v>
      </c>
      <c r="AG214" s="13">
        <v>35.85942</v>
      </c>
      <c r="AH214" s="34">
        <f t="shared" si="37"/>
        <v>36.28022</v>
      </c>
      <c r="AI214" s="15"/>
      <c r="AK214" s="27"/>
      <c r="AL214" s="27"/>
      <c r="AM214" s="27"/>
      <c r="AN214" s="27"/>
      <c r="AO214" s="15"/>
      <c r="AQ214" s="27"/>
      <c r="AR214" s="27"/>
      <c r="AS214" s="27"/>
      <c r="AT214" s="27"/>
      <c r="AU214" s="15"/>
      <c r="AW214" s="27"/>
      <c r="AX214" s="27"/>
      <c r="AY214" s="27"/>
      <c r="AZ214" s="27"/>
      <c r="BA214" s="15"/>
    </row>
    <row r="215" spans="23:53" x14ac:dyDescent="0.25">
      <c r="W215" s="15"/>
      <c r="X215" s="13">
        <f t="shared" si="34"/>
        <v>2035</v>
      </c>
      <c r="Y215" s="26">
        <v>49400</v>
      </c>
      <c r="Z215" s="13">
        <v>53.769759999999998</v>
      </c>
      <c r="AA215" s="13">
        <v>51.320650000000001</v>
      </c>
      <c r="AB215" s="34">
        <f t="shared" si="35"/>
        <v>52.545204999999996</v>
      </c>
      <c r="AC215" s="13">
        <v>62.737445800000003</v>
      </c>
      <c r="AD215" s="13">
        <v>62.214283000000002</v>
      </c>
      <c r="AE215" s="34">
        <f t="shared" si="36"/>
        <v>62.475864400000006</v>
      </c>
      <c r="AF215" s="13">
        <v>35.768158</v>
      </c>
      <c r="AG215" s="13">
        <v>35.178066299999998</v>
      </c>
      <c r="AH215" s="34">
        <f t="shared" si="37"/>
        <v>35.473112149999999</v>
      </c>
      <c r="AI215" s="15"/>
      <c r="AK215" s="27"/>
      <c r="AL215" s="27"/>
      <c r="AM215" s="27"/>
      <c r="AN215" s="27"/>
      <c r="AO215" s="15"/>
      <c r="AQ215" s="27"/>
      <c r="AR215" s="27"/>
      <c r="AS215" s="27"/>
      <c r="AT215" s="27"/>
      <c r="AU215" s="15"/>
      <c r="AW215" s="27"/>
      <c r="AX215" s="27"/>
      <c r="AY215" s="27"/>
      <c r="AZ215" s="27"/>
      <c r="BA215" s="15"/>
    </row>
    <row r="216" spans="23:53" x14ac:dyDescent="0.25">
      <c r="W216" s="15"/>
      <c r="X216" s="13">
        <f t="shared" si="34"/>
        <v>2035</v>
      </c>
      <c r="Y216" s="26">
        <v>49430</v>
      </c>
      <c r="Z216" s="13">
        <v>51.64817</v>
      </c>
      <c r="AA216" s="13">
        <v>42.464190000000002</v>
      </c>
      <c r="AB216" s="34">
        <f t="shared" si="35"/>
        <v>47.056179999999998</v>
      </c>
      <c r="AC216" s="13">
        <v>60.687767000000001</v>
      </c>
      <c r="AD216" s="13">
        <v>57.617126499999998</v>
      </c>
      <c r="AE216" s="34">
        <f t="shared" si="36"/>
        <v>59.152446749999996</v>
      </c>
      <c r="AF216" s="13">
        <v>33.453002900000001</v>
      </c>
      <c r="AG216" s="13">
        <v>31.357230000000001</v>
      </c>
      <c r="AH216" s="34">
        <f t="shared" si="37"/>
        <v>32.405116450000001</v>
      </c>
      <c r="AI216" s="15"/>
      <c r="AK216" s="27"/>
      <c r="AL216" s="27"/>
      <c r="AM216" s="27"/>
      <c r="AN216" s="27"/>
      <c r="AO216" s="15"/>
      <c r="AQ216" s="27"/>
      <c r="AR216" s="27"/>
      <c r="AS216" s="27"/>
      <c r="AT216" s="27"/>
      <c r="AU216" s="15"/>
      <c r="AW216" s="27"/>
      <c r="AX216" s="27"/>
      <c r="AY216" s="27"/>
      <c r="AZ216" s="27"/>
      <c r="BA216" s="15"/>
    </row>
    <row r="217" spans="23:53" x14ac:dyDescent="0.25">
      <c r="W217" s="15"/>
      <c r="X217" s="13">
        <f t="shared" si="34"/>
        <v>2035</v>
      </c>
      <c r="Y217" s="26">
        <v>49461</v>
      </c>
      <c r="Z217" s="13">
        <v>57.875390000000003</v>
      </c>
      <c r="AA217" s="13">
        <v>46.443930000000002</v>
      </c>
      <c r="AB217" s="34">
        <f t="shared" si="35"/>
        <v>52.159660000000002</v>
      </c>
      <c r="AC217" s="13">
        <v>63.334743500000002</v>
      </c>
      <c r="AD217" s="13">
        <v>60.317590000000003</v>
      </c>
      <c r="AE217" s="34">
        <f t="shared" si="36"/>
        <v>61.826166749999999</v>
      </c>
      <c r="AF217" s="13">
        <v>34.49982</v>
      </c>
      <c r="AG217" s="13">
        <v>32.5946274</v>
      </c>
      <c r="AH217" s="34">
        <f t="shared" si="37"/>
        <v>33.547223700000004</v>
      </c>
      <c r="AI217" s="15"/>
      <c r="AK217" s="27"/>
      <c r="AL217" s="27"/>
      <c r="AM217" s="27"/>
      <c r="AN217" s="27"/>
      <c r="AO217" s="15"/>
      <c r="AQ217" s="27"/>
      <c r="AR217" s="27"/>
      <c r="AS217" s="27"/>
      <c r="AT217" s="27"/>
      <c r="AU217" s="15"/>
      <c r="AW217" s="27"/>
      <c r="AX217" s="27"/>
      <c r="AY217" s="27"/>
      <c r="AZ217" s="27"/>
      <c r="BA217" s="15"/>
    </row>
    <row r="218" spans="23:53" x14ac:dyDescent="0.25">
      <c r="W218" s="15"/>
      <c r="X218" s="13">
        <f t="shared" si="34"/>
        <v>2035</v>
      </c>
      <c r="Y218" s="26">
        <v>49491</v>
      </c>
      <c r="Z218" s="13">
        <v>59.684130000000003</v>
      </c>
      <c r="AA218" s="13">
        <v>55.074820000000003</v>
      </c>
      <c r="AB218" s="34">
        <f t="shared" si="35"/>
        <v>57.379474999999999</v>
      </c>
      <c r="AC218" s="13">
        <v>68.227950000000007</v>
      </c>
      <c r="AD218" s="13">
        <v>67.874669999999995</v>
      </c>
      <c r="AE218" s="34">
        <f t="shared" si="36"/>
        <v>68.051310000000001</v>
      </c>
      <c r="AF218" s="13">
        <v>37.406482699999998</v>
      </c>
      <c r="AG218" s="13">
        <v>36.846557599999997</v>
      </c>
      <c r="AH218" s="34">
        <f t="shared" si="37"/>
        <v>37.126520149999997</v>
      </c>
      <c r="AI218" s="15"/>
      <c r="AK218" s="27"/>
      <c r="AL218" s="27"/>
      <c r="AM218" s="27"/>
      <c r="AN218" s="27"/>
      <c r="AO218" s="15"/>
      <c r="AQ218" s="27"/>
      <c r="AR218" s="27"/>
      <c r="AS218" s="27"/>
      <c r="AT218" s="27"/>
      <c r="AU218" s="15"/>
      <c r="AW218" s="27"/>
      <c r="AX218" s="27"/>
      <c r="AY218" s="27"/>
      <c r="AZ218" s="27"/>
      <c r="BA218" s="15"/>
    </row>
    <row r="219" spans="23:53" x14ac:dyDescent="0.25">
      <c r="W219" s="15"/>
      <c r="X219" s="13">
        <f t="shared" si="34"/>
        <v>2035</v>
      </c>
      <c r="Y219" s="26">
        <v>49522</v>
      </c>
      <c r="Z219" s="13">
        <v>64.437809999999999</v>
      </c>
      <c r="AA219" s="13">
        <v>62.489820000000002</v>
      </c>
      <c r="AB219" s="34">
        <f t="shared" si="35"/>
        <v>63.463814999999997</v>
      </c>
      <c r="AC219" s="13">
        <v>70.513689999999997</v>
      </c>
      <c r="AD219" s="13">
        <v>70.530670000000001</v>
      </c>
      <c r="AE219" s="34">
        <f t="shared" si="36"/>
        <v>70.522179999999992</v>
      </c>
      <c r="AF219" s="13">
        <v>38.637237499999998</v>
      </c>
      <c r="AG219" s="13">
        <v>38.017135600000003</v>
      </c>
      <c r="AH219" s="34">
        <f t="shared" si="37"/>
        <v>38.32718655</v>
      </c>
      <c r="AI219" s="15"/>
      <c r="AK219" s="27"/>
      <c r="AL219" s="27"/>
      <c r="AM219" s="27"/>
      <c r="AN219" s="27"/>
      <c r="AO219" s="15"/>
      <c r="AQ219" s="27"/>
      <c r="AR219" s="27"/>
      <c r="AS219" s="27"/>
      <c r="AT219" s="27"/>
      <c r="AU219" s="15"/>
      <c r="AW219" s="27"/>
      <c r="AX219" s="27"/>
      <c r="AY219" s="27"/>
      <c r="AZ219" s="27"/>
      <c r="BA219" s="15"/>
    </row>
    <row r="220" spans="23:53" x14ac:dyDescent="0.25">
      <c r="W220" s="15"/>
      <c r="X220" s="13">
        <f t="shared" si="34"/>
        <v>2035</v>
      </c>
      <c r="Y220" s="26">
        <v>49553</v>
      </c>
      <c r="Z220" s="13">
        <v>62.108780000000003</v>
      </c>
      <c r="AA220" s="13">
        <v>63.738160000000001</v>
      </c>
      <c r="AB220" s="34">
        <f t="shared" si="35"/>
        <v>62.923470000000002</v>
      </c>
      <c r="AC220" s="13">
        <v>70.863075300000006</v>
      </c>
      <c r="AD220" s="13">
        <v>72.727400000000003</v>
      </c>
      <c r="AE220" s="34">
        <f t="shared" si="36"/>
        <v>71.795237650000004</v>
      </c>
      <c r="AF220" s="13">
        <v>39.726320000000001</v>
      </c>
      <c r="AG220" s="13">
        <v>39.893447899999998</v>
      </c>
      <c r="AH220" s="34">
        <f t="shared" si="37"/>
        <v>39.80988395</v>
      </c>
      <c r="AI220" s="15"/>
      <c r="AK220" s="27"/>
      <c r="AL220" s="27"/>
      <c r="AM220" s="27"/>
      <c r="AN220" s="27"/>
      <c r="AO220" s="15"/>
      <c r="AQ220" s="27"/>
      <c r="AR220" s="27"/>
      <c r="AS220" s="27"/>
      <c r="AT220" s="27"/>
      <c r="AU220" s="15"/>
      <c r="AW220" s="27"/>
      <c r="AX220" s="27"/>
      <c r="AY220" s="27"/>
      <c r="AZ220" s="27"/>
      <c r="BA220" s="15"/>
    </row>
    <row r="221" spans="23:53" x14ac:dyDescent="0.25">
      <c r="W221" s="15"/>
      <c r="X221" s="13">
        <f t="shared" si="34"/>
        <v>2035</v>
      </c>
      <c r="Y221" s="26">
        <v>49583</v>
      </c>
      <c r="Z221" s="13">
        <v>54.263019999999997</v>
      </c>
      <c r="AA221" s="13">
        <v>55.859209999999997</v>
      </c>
      <c r="AB221" s="34">
        <f t="shared" si="35"/>
        <v>55.061115000000001</v>
      </c>
      <c r="AC221" s="13">
        <v>67.747665400000002</v>
      </c>
      <c r="AD221" s="13">
        <v>68.389849999999996</v>
      </c>
      <c r="AE221" s="34">
        <f t="shared" si="36"/>
        <v>68.068757699999992</v>
      </c>
      <c r="AF221" s="13">
        <v>38.161230000000003</v>
      </c>
      <c r="AG221" s="13">
        <v>37.869342799999998</v>
      </c>
      <c r="AH221" s="34">
        <f t="shared" si="37"/>
        <v>38.015286400000001</v>
      </c>
      <c r="AI221" s="15"/>
      <c r="AK221" s="27"/>
      <c r="AL221" s="27"/>
      <c r="AM221" s="27"/>
      <c r="AN221" s="27"/>
      <c r="AO221" s="15"/>
      <c r="AQ221" s="27"/>
      <c r="AR221" s="27"/>
      <c r="AS221" s="27"/>
      <c r="AT221" s="27"/>
      <c r="AU221" s="15"/>
      <c r="AW221" s="27"/>
      <c r="AX221" s="27"/>
      <c r="AY221" s="27"/>
      <c r="AZ221" s="27"/>
      <c r="BA221" s="15"/>
    </row>
    <row r="222" spans="23:53" x14ac:dyDescent="0.25">
      <c r="W222" s="15"/>
      <c r="X222" s="13">
        <f t="shared" si="34"/>
        <v>2035</v>
      </c>
      <c r="Y222" s="26">
        <v>49614</v>
      </c>
      <c r="Z222" s="13">
        <v>54.339289999999998</v>
      </c>
      <c r="AA222" s="13">
        <v>54.353969999999997</v>
      </c>
      <c r="AB222" s="34">
        <f t="shared" si="35"/>
        <v>54.346629999999998</v>
      </c>
      <c r="AC222" s="13">
        <v>66.639740000000003</v>
      </c>
      <c r="AD222" s="13">
        <v>65.050309999999996</v>
      </c>
      <c r="AE222" s="34">
        <f t="shared" si="36"/>
        <v>65.845024999999993</v>
      </c>
      <c r="AF222" s="13">
        <v>37.304267899999999</v>
      </c>
      <c r="AG222" s="13">
        <v>36.255929999999999</v>
      </c>
      <c r="AH222" s="34">
        <f t="shared" si="37"/>
        <v>36.780098949999996</v>
      </c>
      <c r="AI222" s="15"/>
      <c r="AK222" s="27"/>
      <c r="AL222" s="27"/>
      <c r="AM222" s="27"/>
      <c r="AN222" s="27"/>
      <c r="AO222" s="15"/>
      <c r="AQ222" s="27"/>
      <c r="AR222" s="27"/>
      <c r="AS222" s="27"/>
      <c r="AT222" s="27"/>
      <c r="AU222" s="15"/>
      <c r="AW222" s="27"/>
      <c r="AX222" s="27"/>
      <c r="AY222" s="27"/>
      <c r="AZ222" s="27"/>
      <c r="BA222" s="15"/>
    </row>
    <row r="223" spans="23:53" x14ac:dyDescent="0.25">
      <c r="W223" s="15"/>
      <c r="X223" s="13">
        <f t="shared" si="34"/>
        <v>2035</v>
      </c>
      <c r="Y223" s="26">
        <v>49644</v>
      </c>
      <c r="Z223" s="13">
        <v>57.383000000000003</v>
      </c>
      <c r="AA223" s="13">
        <v>58.783099999999997</v>
      </c>
      <c r="AB223" s="34">
        <f t="shared" si="35"/>
        <v>58.08305</v>
      </c>
      <c r="AC223" s="13">
        <v>70.208449999999999</v>
      </c>
      <c r="AD223" s="13">
        <v>67.961129999999997</v>
      </c>
      <c r="AE223" s="34">
        <f t="shared" si="36"/>
        <v>69.084789999999998</v>
      </c>
      <c r="AF223" s="13">
        <v>38.681449999999998</v>
      </c>
      <c r="AG223" s="13">
        <v>37.486782099999999</v>
      </c>
      <c r="AH223" s="34">
        <f t="shared" si="37"/>
        <v>38.084116049999999</v>
      </c>
      <c r="AI223" s="15"/>
      <c r="AK223" s="27"/>
      <c r="AL223" s="27"/>
      <c r="AM223" s="27"/>
      <c r="AN223" s="27"/>
      <c r="AO223" s="15"/>
      <c r="AQ223" s="27"/>
      <c r="AR223" s="27"/>
      <c r="AS223" s="27"/>
      <c r="AT223" s="27"/>
      <c r="AU223" s="15"/>
      <c r="AW223" s="27"/>
      <c r="AX223" s="27"/>
      <c r="AY223" s="27"/>
      <c r="AZ223" s="27"/>
      <c r="BA223" s="15"/>
    </row>
    <row r="224" spans="23:53" x14ac:dyDescent="0.25">
      <c r="W224" s="15"/>
      <c r="X224" s="13">
        <f t="shared" si="34"/>
        <v>2036</v>
      </c>
      <c r="Y224" s="26">
        <v>49675</v>
      </c>
      <c r="Z224" s="13">
        <v>52.47636</v>
      </c>
      <c r="AA224" s="13">
        <v>54.627369999999999</v>
      </c>
      <c r="AB224" s="34">
        <f t="shared" si="35"/>
        <v>53.551864999999999</v>
      </c>
      <c r="AC224" s="13">
        <v>69.830340000000007</v>
      </c>
      <c r="AD224" s="13">
        <v>68.094665500000005</v>
      </c>
      <c r="AE224" s="34">
        <f t="shared" si="36"/>
        <v>68.962502749999999</v>
      </c>
      <c r="AF224" s="13">
        <v>38.2935181</v>
      </c>
      <c r="AG224" s="13">
        <v>37.502470000000002</v>
      </c>
      <c r="AH224" s="34">
        <f t="shared" si="37"/>
        <v>37.897994050000001</v>
      </c>
      <c r="AI224" s="15"/>
      <c r="AK224" s="27"/>
      <c r="AL224" s="27"/>
      <c r="AM224" s="27"/>
      <c r="AN224" s="27"/>
      <c r="AO224" s="15"/>
      <c r="AQ224" s="27"/>
      <c r="AR224" s="27"/>
      <c r="AS224" s="27"/>
      <c r="AT224" s="27"/>
      <c r="AU224" s="15"/>
      <c r="AW224" s="27"/>
      <c r="AX224" s="27"/>
      <c r="AY224" s="27"/>
      <c r="AZ224" s="27"/>
      <c r="BA224" s="15"/>
    </row>
    <row r="225" spans="23:53" x14ac:dyDescent="0.25">
      <c r="W225" s="15"/>
      <c r="X225" s="13">
        <f t="shared" si="34"/>
        <v>2036</v>
      </c>
      <c r="Y225" s="26">
        <v>49706</v>
      </c>
      <c r="Z225" s="13">
        <v>53.679839999999999</v>
      </c>
      <c r="AA225" s="13">
        <v>56.362650000000002</v>
      </c>
      <c r="AB225" s="34">
        <f t="shared" si="35"/>
        <v>55.021245</v>
      </c>
      <c r="AC225" s="13">
        <v>71.973659999999995</v>
      </c>
      <c r="AD225" s="13">
        <v>71.61712</v>
      </c>
      <c r="AE225" s="34">
        <f t="shared" si="36"/>
        <v>71.795389999999998</v>
      </c>
      <c r="AF225" s="13">
        <v>39.396410000000003</v>
      </c>
      <c r="AG225" s="13">
        <v>39.023532899999999</v>
      </c>
      <c r="AH225" s="34">
        <f t="shared" si="37"/>
        <v>39.209971449999998</v>
      </c>
      <c r="AI225" s="15"/>
      <c r="AK225" s="27"/>
      <c r="AL225" s="27"/>
      <c r="AM225" s="27"/>
      <c r="AN225" s="27"/>
      <c r="AO225" s="15"/>
      <c r="AQ225" s="27"/>
      <c r="AR225" s="27"/>
      <c r="AS225" s="27"/>
      <c r="AT225" s="27"/>
      <c r="AU225" s="15"/>
      <c r="AW225" s="27"/>
      <c r="AX225" s="27"/>
      <c r="AY225" s="27"/>
      <c r="AZ225" s="27"/>
      <c r="BA225" s="15"/>
    </row>
    <row r="226" spans="23:53" x14ac:dyDescent="0.25">
      <c r="W226" s="15"/>
      <c r="X226" s="13">
        <f t="shared" si="34"/>
        <v>2036</v>
      </c>
      <c r="Y226" s="26">
        <v>49735</v>
      </c>
      <c r="Z226" s="13">
        <v>49.933999999999997</v>
      </c>
      <c r="AA226" s="13">
        <v>50.539850000000001</v>
      </c>
      <c r="AB226" s="34">
        <f t="shared" si="35"/>
        <v>50.236924999999999</v>
      </c>
      <c r="AC226" s="13">
        <v>66.1968842</v>
      </c>
      <c r="AD226" s="13">
        <v>65.481660000000005</v>
      </c>
      <c r="AE226" s="34">
        <f t="shared" si="36"/>
        <v>65.839272100000002</v>
      </c>
      <c r="AF226" s="13">
        <v>35.770668000000001</v>
      </c>
      <c r="AG226" s="13">
        <v>35.657916999999998</v>
      </c>
      <c r="AH226" s="34">
        <f t="shared" si="37"/>
        <v>35.714292499999999</v>
      </c>
      <c r="AI226" s="15"/>
      <c r="AK226" s="27"/>
      <c r="AL226" s="27"/>
      <c r="AM226" s="27"/>
      <c r="AN226" s="27"/>
      <c r="AO226" s="15"/>
      <c r="AQ226" s="27"/>
      <c r="AR226" s="27"/>
      <c r="AS226" s="27"/>
      <c r="AT226" s="27"/>
      <c r="AU226" s="15"/>
      <c r="AW226" s="27"/>
      <c r="AX226" s="27"/>
      <c r="AY226" s="27"/>
      <c r="AZ226" s="27"/>
      <c r="BA226" s="15"/>
    </row>
    <row r="227" spans="23:53" x14ac:dyDescent="0.25">
      <c r="W227" s="15"/>
      <c r="X227" s="13">
        <f t="shared" si="34"/>
        <v>2036</v>
      </c>
      <c r="Y227" s="26">
        <v>49766</v>
      </c>
      <c r="Z227" s="13">
        <v>54.25723</v>
      </c>
      <c r="AA227" s="13">
        <v>52.414729999999999</v>
      </c>
      <c r="AB227" s="34">
        <f t="shared" si="35"/>
        <v>53.335979999999999</v>
      </c>
      <c r="AC227" s="13">
        <v>63.862274200000002</v>
      </c>
      <c r="AD227" s="13">
        <v>64.694860000000006</v>
      </c>
      <c r="AE227" s="34">
        <f t="shared" si="36"/>
        <v>64.278567100000004</v>
      </c>
      <c r="AF227" s="13">
        <v>34.853527100000001</v>
      </c>
      <c r="AG227" s="13">
        <v>35.730400000000003</v>
      </c>
      <c r="AH227" s="34">
        <f t="shared" si="37"/>
        <v>35.291963550000006</v>
      </c>
      <c r="AI227" s="15"/>
      <c r="AK227" s="27"/>
      <c r="AL227" s="27"/>
      <c r="AM227" s="27"/>
      <c r="AN227" s="27"/>
      <c r="AO227" s="15"/>
      <c r="AQ227" s="27"/>
      <c r="AR227" s="27"/>
      <c r="AS227" s="27"/>
      <c r="AT227" s="27"/>
      <c r="AU227" s="15"/>
      <c r="AW227" s="27"/>
      <c r="AX227" s="27"/>
      <c r="AY227" s="27"/>
      <c r="AZ227" s="27"/>
      <c r="BA227" s="15"/>
    </row>
    <row r="228" spans="23:53" x14ac:dyDescent="0.25">
      <c r="W228" s="15"/>
      <c r="X228" s="13">
        <f t="shared" si="34"/>
        <v>2036</v>
      </c>
      <c r="Y228" s="26">
        <v>49796</v>
      </c>
      <c r="Z228" s="13">
        <v>54.124130000000001</v>
      </c>
      <c r="AA228" s="13">
        <v>45.13532</v>
      </c>
      <c r="AB228" s="34">
        <f t="shared" si="35"/>
        <v>49.629725000000001</v>
      </c>
      <c r="AC228" s="13">
        <v>63.768245700000001</v>
      </c>
      <c r="AD228" s="13">
        <v>60.563809999999997</v>
      </c>
      <c r="AE228" s="34">
        <f t="shared" si="36"/>
        <v>62.166027849999999</v>
      </c>
      <c r="AF228" s="13">
        <v>33.703311900000003</v>
      </c>
      <c r="AG228" s="13">
        <v>32.1755</v>
      </c>
      <c r="AH228" s="34">
        <f t="shared" si="37"/>
        <v>32.939405950000001</v>
      </c>
      <c r="AI228" s="15"/>
      <c r="AK228" s="27"/>
      <c r="AL228" s="27"/>
      <c r="AM228" s="27"/>
      <c r="AN228" s="27"/>
      <c r="AO228" s="15"/>
      <c r="AQ228" s="27"/>
      <c r="AR228" s="27"/>
      <c r="AS228" s="27"/>
      <c r="AT228" s="27"/>
      <c r="AU228" s="15"/>
      <c r="AW228" s="27"/>
      <c r="AX228" s="27"/>
      <c r="AY228" s="27"/>
      <c r="AZ228" s="27"/>
      <c r="BA228" s="15"/>
    </row>
    <row r="229" spans="23:53" x14ac:dyDescent="0.25">
      <c r="W229" s="15"/>
      <c r="X229" s="13">
        <f t="shared" si="34"/>
        <v>2036</v>
      </c>
      <c r="Y229" s="26">
        <v>49827</v>
      </c>
      <c r="Z229" s="13">
        <v>62.5334</v>
      </c>
      <c r="AA229" s="13">
        <v>51.461080000000003</v>
      </c>
      <c r="AB229" s="34">
        <f t="shared" si="35"/>
        <v>56.997240000000005</v>
      </c>
      <c r="AC229" s="13">
        <v>67.786619999999999</v>
      </c>
      <c r="AD229" s="13">
        <v>65.232699999999994</v>
      </c>
      <c r="AE229" s="34">
        <f t="shared" si="36"/>
        <v>66.509659999999997</v>
      </c>
      <c r="AF229" s="13">
        <v>35.248264300000002</v>
      </c>
      <c r="AG229" s="13">
        <v>34.025745399999998</v>
      </c>
      <c r="AH229" s="34">
        <f t="shared" si="37"/>
        <v>34.637004849999997</v>
      </c>
      <c r="AI229" s="15"/>
      <c r="AK229" s="27"/>
      <c r="AL229" s="27"/>
      <c r="AM229" s="27"/>
      <c r="AN229" s="27"/>
      <c r="AO229" s="15"/>
      <c r="AQ229" s="27"/>
      <c r="AR229" s="27"/>
      <c r="AS229" s="27"/>
      <c r="AT229" s="27"/>
      <c r="AU229" s="15"/>
      <c r="AW229" s="27"/>
      <c r="AX229" s="27"/>
      <c r="AY229" s="27"/>
      <c r="AZ229" s="27"/>
      <c r="BA229" s="15"/>
    </row>
    <row r="230" spans="23:53" x14ac:dyDescent="0.25">
      <c r="W230" s="15"/>
      <c r="X230" s="13">
        <f t="shared" si="34"/>
        <v>2036</v>
      </c>
      <c r="Y230" s="26">
        <v>49857</v>
      </c>
      <c r="Z230" s="13">
        <v>62.6813</v>
      </c>
      <c r="AA230" s="13">
        <v>58.748690000000003</v>
      </c>
      <c r="AB230" s="34">
        <f t="shared" si="35"/>
        <v>60.714995000000002</v>
      </c>
      <c r="AC230" s="13">
        <v>72.288790000000006</v>
      </c>
      <c r="AD230" s="13">
        <v>72.656469999999999</v>
      </c>
      <c r="AE230" s="34">
        <f t="shared" si="36"/>
        <v>72.472630000000009</v>
      </c>
      <c r="AF230" s="13">
        <v>37.705665600000003</v>
      </c>
      <c r="AG230" s="13">
        <v>38.442687999999997</v>
      </c>
      <c r="AH230" s="34">
        <f t="shared" si="37"/>
        <v>38.074176800000004</v>
      </c>
      <c r="AI230" s="15"/>
      <c r="AK230" s="27"/>
      <c r="AL230" s="27"/>
      <c r="AM230" s="27"/>
      <c r="AN230" s="27"/>
      <c r="AO230" s="15"/>
      <c r="AQ230" s="27"/>
      <c r="AR230" s="27"/>
      <c r="AS230" s="27"/>
      <c r="AT230" s="27"/>
      <c r="AU230" s="15"/>
      <c r="AW230" s="27"/>
      <c r="AX230" s="27"/>
      <c r="AY230" s="27"/>
      <c r="AZ230" s="27"/>
      <c r="BA230" s="15"/>
    </row>
    <row r="231" spans="23:53" x14ac:dyDescent="0.25">
      <c r="W231" s="15"/>
      <c r="X231" s="13">
        <f t="shared" si="34"/>
        <v>2036</v>
      </c>
      <c r="Y231" s="26">
        <v>49888</v>
      </c>
      <c r="Z231" s="13">
        <v>67.817589999999996</v>
      </c>
      <c r="AA231" s="13">
        <v>67.042820000000006</v>
      </c>
      <c r="AB231" s="34">
        <f t="shared" si="35"/>
        <v>67.430205000000001</v>
      </c>
      <c r="AC231" s="13">
        <v>75.395820000000001</v>
      </c>
      <c r="AD231" s="13">
        <v>76.225250000000003</v>
      </c>
      <c r="AE231" s="34">
        <f t="shared" si="36"/>
        <v>75.810535000000002</v>
      </c>
      <c r="AF231" s="13">
        <v>39.436695100000001</v>
      </c>
      <c r="AG231" s="13">
        <v>39.947319999999998</v>
      </c>
      <c r="AH231" s="34">
        <f t="shared" si="37"/>
        <v>39.69200755</v>
      </c>
      <c r="AI231" s="15"/>
      <c r="AK231" s="27"/>
      <c r="AL231" s="27"/>
      <c r="AM231" s="27"/>
      <c r="AN231" s="27"/>
      <c r="AO231" s="15"/>
      <c r="AQ231" s="27"/>
      <c r="AR231" s="27"/>
      <c r="AS231" s="27"/>
      <c r="AT231" s="27"/>
      <c r="AU231" s="15"/>
      <c r="AW231" s="27"/>
      <c r="AX231" s="27"/>
      <c r="AY231" s="27"/>
      <c r="AZ231" s="27"/>
      <c r="BA231" s="15"/>
    </row>
    <row r="232" spans="23:53" x14ac:dyDescent="0.25">
      <c r="W232" s="15"/>
      <c r="X232" s="13">
        <f t="shared" si="34"/>
        <v>2036</v>
      </c>
      <c r="Y232" s="26">
        <v>49919</v>
      </c>
      <c r="Z232" s="13">
        <v>65.959620000000001</v>
      </c>
      <c r="AA232" s="13">
        <v>68.361180000000004</v>
      </c>
      <c r="AB232" s="34">
        <f t="shared" si="35"/>
        <v>67.16040000000001</v>
      </c>
      <c r="AC232" s="13">
        <v>76.816929999999999</v>
      </c>
      <c r="AD232" s="13">
        <v>78.666725200000002</v>
      </c>
      <c r="AE232" s="34">
        <f t="shared" si="36"/>
        <v>77.741827599999993</v>
      </c>
      <c r="AF232" s="13">
        <v>40.996510000000001</v>
      </c>
      <c r="AG232" s="13">
        <v>42.032490000000003</v>
      </c>
      <c r="AH232" s="34">
        <f t="shared" si="37"/>
        <v>41.514499999999998</v>
      </c>
      <c r="AI232" s="15"/>
      <c r="AK232" s="27"/>
      <c r="AL232" s="27"/>
      <c r="AM232" s="27"/>
      <c r="AN232" s="27"/>
      <c r="AO232" s="15"/>
      <c r="AQ232" s="27"/>
      <c r="AR232" s="27"/>
      <c r="AS232" s="27"/>
      <c r="AT232" s="27"/>
      <c r="AU232" s="15"/>
      <c r="AW232" s="27"/>
      <c r="AX232" s="27"/>
      <c r="AY232" s="27"/>
      <c r="AZ232" s="27"/>
      <c r="BA232" s="15"/>
    </row>
    <row r="233" spans="23:53" x14ac:dyDescent="0.25">
      <c r="W233" s="15"/>
      <c r="X233" s="13">
        <f t="shared" si="34"/>
        <v>2036</v>
      </c>
      <c r="Y233" s="26">
        <v>49949</v>
      </c>
      <c r="Z233" s="13">
        <v>59.296210000000002</v>
      </c>
      <c r="AA233" s="13">
        <v>62.938789999999997</v>
      </c>
      <c r="AB233" s="34">
        <f t="shared" si="35"/>
        <v>61.1175</v>
      </c>
      <c r="AC233" s="13">
        <v>75.045969999999997</v>
      </c>
      <c r="AD233" s="13">
        <v>76.94529</v>
      </c>
      <c r="AE233" s="34">
        <f t="shared" si="36"/>
        <v>75.995630000000006</v>
      </c>
      <c r="AF233" s="13">
        <v>40.252139999999997</v>
      </c>
      <c r="AG233" s="13">
        <v>41.519542700000002</v>
      </c>
      <c r="AH233" s="34">
        <f t="shared" si="37"/>
        <v>40.88584135</v>
      </c>
      <c r="AI233" s="15"/>
      <c r="AK233" s="27"/>
      <c r="AL233" s="27"/>
      <c r="AM233" s="27"/>
      <c r="AN233" s="27"/>
      <c r="AO233" s="15"/>
      <c r="AQ233" s="27"/>
      <c r="AR233" s="27"/>
      <c r="AS233" s="27"/>
      <c r="AT233" s="27"/>
      <c r="AU233" s="15"/>
      <c r="AW233" s="27"/>
      <c r="AX233" s="27"/>
      <c r="AY233" s="27"/>
      <c r="AZ233" s="27"/>
      <c r="BA233" s="15"/>
    </row>
    <row r="234" spans="23:53" x14ac:dyDescent="0.25">
      <c r="W234" s="15"/>
      <c r="X234" s="13">
        <f t="shared" si="34"/>
        <v>2036</v>
      </c>
      <c r="Y234" s="26">
        <v>49980</v>
      </c>
      <c r="Z234" s="13">
        <v>58.425420000000003</v>
      </c>
      <c r="AA234" s="13">
        <v>59.310420000000001</v>
      </c>
      <c r="AB234" s="34">
        <f t="shared" si="35"/>
        <v>58.867919999999998</v>
      </c>
      <c r="AC234" s="13">
        <v>71.335819999999998</v>
      </c>
      <c r="AD234" s="13">
        <v>70.679839999999999</v>
      </c>
      <c r="AE234" s="34">
        <f t="shared" si="36"/>
        <v>71.007829999999998</v>
      </c>
      <c r="AF234" s="13">
        <v>38.242847400000002</v>
      </c>
      <c r="AG234" s="13">
        <v>37.959266700000001</v>
      </c>
      <c r="AH234" s="34">
        <f t="shared" si="37"/>
        <v>38.101057050000001</v>
      </c>
      <c r="AI234" s="15"/>
      <c r="AK234" s="27"/>
      <c r="AL234" s="27"/>
      <c r="AM234" s="27"/>
      <c r="AN234" s="27"/>
      <c r="AO234" s="15"/>
      <c r="AQ234" s="27"/>
      <c r="AR234" s="27"/>
      <c r="AS234" s="27"/>
      <c r="AT234" s="27"/>
      <c r="AU234" s="15"/>
      <c r="AW234" s="27"/>
      <c r="AX234" s="27"/>
      <c r="AY234" s="27"/>
      <c r="AZ234" s="27"/>
      <c r="BA234" s="15"/>
    </row>
    <row r="235" spans="23:53" x14ac:dyDescent="0.25">
      <c r="W235" s="15"/>
      <c r="X235" s="13">
        <f t="shared" si="34"/>
        <v>2036</v>
      </c>
      <c r="Y235" s="26">
        <v>50010</v>
      </c>
      <c r="Z235" s="13">
        <v>61.701630000000002</v>
      </c>
      <c r="AA235" s="13">
        <v>62.762079999999997</v>
      </c>
      <c r="AB235" s="34">
        <f t="shared" si="35"/>
        <v>62.231854999999996</v>
      </c>
      <c r="AC235" s="13">
        <v>75.117450000000005</v>
      </c>
      <c r="AD235" s="13">
        <v>72.931079999999994</v>
      </c>
      <c r="AE235" s="34">
        <f t="shared" si="36"/>
        <v>74.024265</v>
      </c>
      <c r="AF235" s="13">
        <v>39.643889999999999</v>
      </c>
      <c r="AG235" s="13">
        <v>38.936970000000002</v>
      </c>
      <c r="AH235" s="34">
        <f t="shared" si="37"/>
        <v>39.290430000000001</v>
      </c>
      <c r="AI235" s="15"/>
      <c r="AK235" s="27"/>
      <c r="AL235" s="27"/>
      <c r="AM235" s="27"/>
      <c r="AN235" s="27"/>
      <c r="AO235" s="15"/>
      <c r="AQ235" s="27"/>
      <c r="AR235" s="27"/>
      <c r="AS235" s="27"/>
      <c r="AT235" s="27"/>
      <c r="AU235" s="15"/>
      <c r="AW235" s="27"/>
      <c r="AX235" s="27"/>
      <c r="AY235" s="27"/>
      <c r="AZ235" s="27"/>
      <c r="BA235" s="15"/>
    </row>
    <row r="236" spans="23:53" x14ac:dyDescent="0.25">
      <c r="W236" s="15"/>
      <c r="X236" s="13">
        <f t="shared" si="34"/>
        <v>2037</v>
      </c>
      <c r="Y236" s="26">
        <v>50041</v>
      </c>
      <c r="Z236" s="13">
        <v>56.88355</v>
      </c>
      <c r="AA236" s="13">
        <v>58.498620000000003</v>
      </c>
      <c r="AB236" s="34">
        <f t="shared" si="35"/>
        <v>57.691085000000001</v>
      </c>
      <c r="AC236" s="13">
        <v>74.954490000000007</v>
      </c>
      <c r="AD236" s="13">
        <v>73.744680000000002</v>
      </c>
      <c r="AE236" s="34">
        <f t="shared" si="36"/>
        <v>74.349585000000005</v>
      </c>
      <c r="AF236" s="13">
        <v>40.006877899999999</v>
      </c>
      <c r="AG236" s="13">
        <v>40.009017900000003</v>
      </c>
      <c r="AH236" s="34">
        <f t="shared" si="37"/>
        <v>40.007947900000005</v>
      </c>
      <c r="AI236" s="15"/>
      <c r="AK236" s="27"/>
      <c r="AL236" s="27"/>
      <c r="AM236" s="27"/>
      <c r="AN236" s="27"/>
      <c r="AO236" s="15"/>
      <c r="AQ236" s="27"/>
      <c r="AR236" s="27"/>
      <c r="AS236" s="27"/>
      <c r="AT236" s="27"/>
      <c r="AU236" s="15"/>
      <c r="AW236" s="27"/>
      <c r="AX236" s="27"/>
      <c r="AY236" s="27"/>
      <c r="AZ236" s="27"/>
      <c r="BA236" s="15"/>
    </row>
    <row r="237" spans="23:53" x14ac:dyDescent="0.25">
      <c r="W237" s="15"/>
      <c r="X237" s="13">
        <f t="shared" si="34"/>
        <v>2037</v>
      </c>
      <c r="Y237" s="26">
        <v>50072</v>
      </c>
      <c r="Z237" s="13">
        <v>58.098210000000002</v>
      </c>
      <c r="AA237" s="13">
        <v>59.932929999999999</v>
      </c>
      <c r="AB237" s="34">
        <f t="shared" si="35"/>
        <v>59.015569999999997</v>
      </c>
      <c r="AC237" s="13">
        <v>77.492800000000003</v>
      </c>
      <c r="AD237" s="13">
        <v>77.455250000000007</v>
      </c>
      <c r="AE237" s="34">
        <f t="shared" si="36"/>
        <v>77.474025000000012</v>
      </c>
      <c r="AF237" s="13">
        <v>41.742370000000001</v>
      </c>
      <c r="AG237" s="13">
        <v>41.952072100000002</v>
      </c>
      <c r="AH237" s="34">
        <f t="shared" si="37"/>
        <v>41.847221050000002</v>
      </c>
      <c r="AI237" s="15"/>
      <c r="AK237" s="27"/>
      <c r="AL237" s="27"/>
      <c r="AM237" s="27"/>
      <c r="AN237" s="27"/>
      <c r="AO237" s="15"/>
      <c r="AQ237" s="27"/>
      <c r="AR237" s="27"/>
      <c r="AS237" s="27"/>
      <c r="AT237" s="27"/>
      <c r="AU237" s="15"/>
      <c r="AW237" s="27"/>
      <c r="AX237" s="27"/>
      <c r="AY237" s="27"/>
      <c r="AZ237" s="27"/>
      <c r="BA237" s="15"/>
    </row>
    <row r="238" spans="23:53" x14ac:dyDescent="0.25">
      <c r="W238" s="15"/>
      <c r="X238" s="13">
        <f t="shared" si="34"/>
        <v>2037</v>
      </c>
      <c r="Y238" s="26">
        <v>50100</v>
      </c>
      <c r="Z238" s="13">
        <v>52.954560000000001</v>
      </c>
      <c r="AA238" s="13">
        <v>53.808689999999999</v>
      </c>
      <c r="AB238" s="34">
        <f t="shared" si="35"/>
        <v>53.381625</v>
      </c>
      <c r="AC238" s="13">
        <v>69.754196199999996</v>
      </c>
      <c r="AD238" s="13">
        <v>69.967529999999996</v>
      </c>
      <c r="AE238" s="34">
        <f t="shared" si="36"/>
        <v>69.860863099999989</v>
      </c>
      <c r="AF238" s="13">
        <v>37.391212500000002</v>
      </c>
      <c r="AG238" s="13">
        <v>37.756720000000001</v>
      </c>
      <c r="AH238" s="34">
        <f t="shared" si="37"/>
        <v>37.573966249999998</v>
      </c>
      <c r="AI238" s="15"/>
      <c r="AK238" s="27"/>
      <c r="AL238" s="27"/>
      <c r="AM238" s="27"/>
      <c r="AN238" s="27"/>
      <c r="AO238" s="15"/>
      <c r="AQ238" s="27"/>
      <c r="AR238" s="27"/>
      <c r="AS238" s="27"/>
      <c r="AT238" s="27"/>
      <c r="AU238" s="15"/>
      <c r="AW238" s="27"/>
      <c r="AX238" s="27"/>
      <c r="AY238" s="27"/>
      <c r="AZ238" s="27"/>
      <c r="BA238" s="15"/>
    </row>
    <row r="239" spans="23:53" x14ac:dyDescent="0.25">
      <c r="W239" s="15"/>
      <c r="X239" s="13">
        <f t="shared" si="34"/>
        <v>2037</v>
      </c>
      <c r="Y239" s="26">
        <v>50131</v>
      </c>
      <c r="Z239" s="13">
        <v>56.900069999999999</v>
      </c>
      <c r="AA239" s="13">
        <v>54.605469999999997</v>
      </c>
      <c r="AB239" s="34">
        <f t="shared" si="35"/>
        <v>55.752769999999998</v>
      </c>
      <c r="AC239" s="13">
        <v>67.227099999999993</v>
      </c>
      <c r="AD239" s="13">
        <v>67.954155</v>
      </c>
      <c r="AE239" s="34">
        <f t="shared" si="36"/>
        <v>67.590627499999997</v>
      </c>
      <c r="AF239" s="13">
        <v>36.167617800000002</v>
      </c>
      <c r="AG239" s="13">
        <v>37.438373599999998</v>
      </c>
      <c r="AH239" s="34">
        <f t="shared" si="37"/>
        <v>36.802995699999997</v>
      </c>
      <c r="AI239" s="15"/>
      <c r="AK239" s="27"/>
      <c r="AL239" s="27"/>
      <c r="AM239" s="27"/>
      <c r="AN239" s="27"/>
      <c r="AO239" s="15"/>
      <c r="AQ239" s="27"/>
      <c r="AR239" s="27"/>
      <c r="AS239" s="27"/>
      <c r="AT239" s="27"/>
      <c r="AU239" s="15"/>
      <c r="AW239" s="27"/>
      <c r="AX239" s="27"/>
      <c r="AY239" s="27"/>
      <c r="AZ239" s="27"/>
      <c r="BA239" s="15"/>
    </row>
    <row r="240" spans="23:53" x14ac:dyDescent="0.25">
      <c r="W240" s="15"/>
      <c r="X240" s="13">
        <f t="shared" si="34"/>
        <v>2037</v>
      </c>
      <c r="Y240" s="26">
        <v>50161</v>
      </c>
      <c r="Z240" s="13">
        <v>56.371250000000003</v>
      </c>
      <c r="AA240" s="13">
        <v>48.059269999999998</v>
      </c>
      <c r="AB240" s="34">
        <f t="shared" si="35"/>
        <v>52.215260000000001</v>
      </c>
      <c r="AC240" s="13">
        <v>66.191375699999995</v>
      </c>
      <c r="AD240" s="13">
        <v>64.094139999999996</v>
      </c>
      <c r="AE240" s="34">
        <f t="shared" si="36"/>
        <v>65.142757849999995</v>
      </c>
      <c r="AF240" s="13">
        <v>35.0470161</v>
      </c>
      <c r="AG240" s="13">
        <v>34.294809999999998</v>
      </c>
      <c r="AH240" s="34">
        <f t="shared" si="37"/>
        <v>34.670913049999996</v>
      </c>
      <c r="AI240" s="15"/>
      <c r="AK240" s="27"/>
      <c r="AL240" s="27"/>
      <c r="AM240" s="27"/>
      <c r="AN240" s="27"/>
      <c r="AO240" s="15"/>
      <c r="AQ240" s="27"/>
      <c r="AR240" s="27"/>
      <c r="AS240" s="27"/>
      <c r="AT240" s="27"/>
      <c r="AU240" s="15"/>
      <c r="AW240" s="27"/>
      <c r="AX240" s="27"/>
      <c r="AY240" s="27"/>
      <c r="AZ240" s="27"/>
      <c r="BA240" s="15"/>
    </row>
    <row r="241" spans="23:53" x14ac:dyDescent="0.25">
      <c r="W241" s="15"/>
      <c r="X241" s="13">
        <f t="shared" si="34"/>
        <v>2037</v>
      </c>
      <c r="Y241" s="26">
        <v>50192</v>
      </c>
      <c r="Z241" s="13">
        <v>65.544370000000001</v>
      </c>
      <c r="AA241" s="13">
        <v>55.317279999999997</v>
      </c>
      <c r="AB241" s="34">
        <f t="shared" si="35"/>
        <v>60.430824999999999</v>
      </c>
      <c r="AC241" s="13">
        <v>70.030460000000005</v>
      </c>
      <c r="AD241" s="13">
        <v>69.304339999999996</v>
      </c>
      <c r="AE241" s="34">
        <f t="shared" si="36"/>
        <v>69.667400000000001</v>
      </c>
      <c r="AF241" s="13">
        <v>36.343539999999997</v>
      </c>
      <c r="AG241" s="13">
        <v>36.465539999999997</v>
      </c>
      <c r="AH241" s="34">
        <f t="shared" si="37"/>
        <v>36.404539999999997</v>
      </c>
      <c r="AI241" s="15"/>
      <c r="AK241" s="27"/>
      <c r="AL241" s="27"/>
      <c r="AM241" s="27"/>
      <c r="AN241" s="27"/>
      <c r="AO241" s="15"/>
      <c r="AQ241" s="27"/>
      <c r="AR241" s="27"/>
      <c r="AS241" s="27"/>
      <c r="AT241" s="27"/>
      <c r="AU241" s="15"/>
      <c r="AW241" s="27"/>
      <c r="AX241" s="27"/>
      <c r="AY241" s="27"/>
      <c r="AZ241" s="27"/>
      <c r="BA241" s="15"/>
    </row>
    <row r="242" spans="23:53" x14ac:dyDescent="0.25">
      <c r="W242" s="15"/>
      <c r="X242" s="13">
        <f t="shared" si="34"/>
        <v>2037</v>
      </c>
      <c r="Y242" s="26">
        <v>50222</v>
      </c>
      <c r="Z242" s="13">
        <v>63.704549999999998</v>
      </c>
      <c r="AA242" s="13">
        <v>60.401499999999999</v>
      </c>
      <c r="AB242" s="34">
        <f t="shared" si="35"/>
        <v>62.053024999999998</v>
      </c>
      <c r="AC242" s="13">
        <v>73.807190000000006</v>
      </c>
      <c r="AD242" s="13">
        <v>75.149185200000005</v>
      </c>
      <c r="AE242" s="34">
        <f t="shared" si="36"/>
        <v>74.478187600000012</v>
      </c>
      <c r="AF242" s="13">
        <v>38.159126299999997</v>
      </c>
      <c r="AG242" s="13">
        <v>39.787300000000002</v>
      </c>
      <c r="AH242" s="34">
        <f t="shared" si="37"/>
        <v>38.973213149999999</v>
      </c>
      <c r="AI242" s="15"/>
      <c r="AK242" s="27"/>
      <c r="AL242" s="27"/>
      <c r="AM242" s="27"/>
      <c r="AN242" s="27"/>
      <c r="AO242" s="15"/>
      <c r="AQ242" s="27"/>
      <c r="AR242" s="27"/>
      <c r="AS242" s="27"/>
      <c r="AT242" s="27"/>
      <c r="AU242" s="15"/>
      <c r="AW242" s="27"/>
      <c r="AX242" s="27"/>
      <c r="AY242" s="27"/>
      <c r="AZ242" s="27"/>
      <c r="BA242" s="15"/>
    </row>
    <row r="243" spans="23:53" x14ac:dyDescent="0.25">
      <c r="W243" s="15"/>
      <c r="X243" s="13">
        <f t="shared" si="34"/>
        <v>2037</v>
      </c>
      <c r="Y243" s="26">
        <v>50253</v>
      </c>
      <c r="Z243" s="13">
        <v>69.349919999999997</v>
      </c>
      <c r="AA243" s="13">
        <v>68.918679999999995</v>
      </c>
      <c r="AB243" s="34">
        <f t="shared" si="35"/>
        <v>69.134299999999996</v>
      </c>
      <c r="AC243" s="13">
        <v>76.473389999999995</v>
      </c>
      <c r="AD243" s="13">
        <v>77.583320000000001</v>
      </c>
      <c r="AE243" s="34">
        <f t="shared" si="36"/>
        <v>77.028355000000005</v>
      </c>
      <c r="AF243" s="13">
        <v>40.127130000000001</v>
      </c>
      <c r="AG243" s="13">
        <v>41.675693500000001</v>
      </c>
      <c r="AH243" s="34">
        <f t="shared" si="37"/>
        <v>40.901411750000001</v>
      </c>
      <c r="AI243" s="15"/>
      <c r="AK243" s="27"/>
      <c r="AL243" s="27"/>
      <c r="AM243" s="27"/>
      <c r="AN243" s="27"/>
      <c r="AO243" s="15"/>
      <c r="AQ243" s="27"/>
      <c r="AR243" s="27"/>
      <c r="AS243" s="27"/>
      <c r="AT243" s="27"/>
      <c r="AU243" s="15"/>
      <c r="AW243" s="27"/>
      <c r="AX243" s="27"/>
      <c r="AY243" s="27"/>
      <c r="AZ243" s="27"/>
      <c r="BA243" s="15"/>
    </row>
    <row r="244" spans="23:53" x14ac:dyDescent="0.25">
      <c r="W244" s="15"/>
      <c r="X244" s="13">
        <f t="shared" si="34"/>
        <v>2037</v>
      </c>
      <c r="Y244" s="26">
        <v>50284</v>
      </c>
      <c r="Z244" s="13">
        <v>65.089550000000003</v>
      </c>
      <c r="AA244" s="13">
        <v>69.101529999999997</v>
      </c>
      <c r="AB244" s="34">
        <f t="shared" si="35"/>
        <v>67.09554</v>
      </c>
      <c r="AC244" s="13">
        <v>75.1581039</v>
      </c>
      <c r="AD244" s="13">
        <v>78.649925199999998</v>
      </c>
      <c r="AE244" s="34">
        <f t="shared" si="36"/>
        <v>76.904014549999999</v>
      </c>
      <c r="AF244" s="13">
        <v>40.049022700000002</v>
      </c>
      <c r="AG244" s="13">
        <v>43.187600000000003</v>
      </c>
      <c r="AH244" s="34">
        <f t="shared" si="37"/>
        <v>41.618311349999999</v>
      </c>
      <c r="AI244" s="15"/>
      <c r="AK244" s="27"/>
      <c r="AL244" s="27"/>
      <c r="AM244" s="27"/>
      <c r="AN244" s="27"/>
      <c r="AO244" s="15"/>
      <c r="AQ244" s="27"/>
      <c r="AR244" s="27"/>
      <c r="AS244" s="27"/>
      <c r="AT244" s="27"/>
      <c r="AU244" s="15"/>
      <c r="AW244" s="27"/>
      <c r="AX244" s="27"/>
      <c r="AY244" s="27"/>
      <c r="AZ244" s="27"/>
      <c r="BA244" s="15"/>
    </row>
    <row r="245" spans="23:53" x14ac:dyDescent="0.25">
      <c r="W245" s="15"/>
      <c r="X245" s="13">
        <f t="shared" si="34"/>
        <v>2037</v>
      </c>
      <c r="Y245" s="26">
        <v>50314</v>
      </c>
      <c r="Z245" s="13">
        <v>58.703380000000003</v>
      </c>
      <c r="AA245" s="13">
        <v>61.239179999999998</v>
      </c>
      <c r="AB245" s="34">
        <f t="shared" si="35"/>
        <v>59.97128</v>
      </c>
      <c r="AC245" s="13">
        <v>71.940179999999998</v>
      </c>
      <c r="AD245" s="13">
        <v>73.810524000000001</v>
      </c>
      <c r="AE245" s="34">
        <f t="shared" si="36"/>
        <v>72.875351999999992</v>
      </c>
      <c r="AF245" s="13">
        <v>38.149900000000002</v>
      </c>
      <c r="AG245" s="13">
        <v>40.722103099999998</v>
      </c>
      <c r="AH245" s="34">
        <f t="shared" si="37"/>
        <v>39.43600155</v>
      </c>
      <c r="AI245" s="15"/>
      <c r="AK245" s="27"/>
      <c r="AL245" s="27"/>
      <c r="AM245" s="27"/>
      <c r="AN245" s="27"/>
      <c r="AO245" s="15"/>
      <c r="AQ245" s="27"/>
      <c r="AR245" s="27"/>
      <c r="AS245" s="27"/>
      <c r="AT245" s="27"/>
      <c r="AU245" s="15"/>
      <c r="AW245" s="27"/>
      <c r="AX245" s="27"/>
      <c r="AY245" s="27"/>
      <c r="AZ245" s="27"/>
      <c r="BA245" s="15"/>
    </row>
    <row r="246" spans="23:53" x14ac:dyDescent="0.25">
      <c r="W246" s="15"/>
      <c r="X246" s="13">
        <f t="shared" si="34"/>
        <v>2037</v>
      </c>
      <c r="Y246" s="26">
        <v>50345</v>
      </c>
      <c r="Z246" s="13">
        <v>58.826839999999997</v>
      </c>
      <c r="AA246" s="13">
        <v>60.198740000000001</v>
      </c>
      <c r="AB246" s="34">
        <f t="shared" si="35"/>
        <v>59.512789999999995</v>
      </c>
      <c r="AC246" s="13">
        <v>71.244330000000005</v>
      </c>
      <c r="AD246" s="13">
        <v>70.966949999999997</v>
      </c>
      <c r="AE246" s="34">
        <f t="shared" si="36"/>
        <v>71.105639999999994</v>
      </c>
      <c r="AF246" s="13">
        <v>38.678049999999999</v>
      </c>
      <c r="AG246" s="13">
        <v>38.850616500000001</v>
      </c>
      <c r="AH246" s="34">
        <f t="shared" si="37"/>
        <v>38.76433325</v>
      </c>
      <c r="AI246" s="15"/>
      <c r="AK246" s="27"/>
      <c r="AL246" s="27"/>
      <c r="AM246" s="27"/>
      <c r="AN246" s="27"/>
      <c r="AO246" s="15"/>
      <c r="AQ246" s="27"/>
      <c r="AR246" s="27"/>
      <c r="AS246" s="27"/>
      <c r="AT246" s="27"/>
      <c r="AU246" s="15"/>
      <c r="AW246" s="27"/>
      <c r="AX246" s="27"/>
      <c r="AY246" s="27"/>
      <c r="AZ246" s="27"/>
      <c r="BA246" s="15"/>
    </row>
    <row r="247" spans="23:53" x14ac:dyDescent="0.25">
      <c r="W247" s="15"/>
      <c r="X247" s="13">
        <f t="shared" si="34"/>
        <v>2037</v>
      </c>
      <c r="Y247" s="26">
        <v>50375</v>
      </c>
      <c r="Z247" s="13">
        <v>62.434240000000003</v>
      </c>
      <c r="AA247" s="13">
        <v>64.432060000000007</v>
      </c>
      <c r="AB247" s="34">
        <f t="shared" si="35"/>
        <v>63.433150000000005</v>
      </c>
      <c r="AC247" s="13">
        <v>75.537999999999997</v>
      </c>
      <c r="AD247" s="13">
        <v>73.79392</v>
      </c>
      <c r="AE247" s="34">
        <f t="shared" si="36"/>
        <v>74.665959999999998</v>
      </c>
      <c r="AF247" s="13">
        <v>40.233890000000002</v>
      </c>
      <c r="AG247" s="13">
        <v>39.978954299999998</v>
      </c>
      <c r="AH247" s="34">
        <f t="shared" si="37"/>
        <v>40.10642215</v>
      </c>
      <c r="AI247" s="15"/>
      <c r="AK247" s="27"/>
      <c r="AL247" s="27"/>
      <c r="AM247" s="27"/>
      <c r="AN247" s="27"/>
      <c r="AO247" s="15"/>
      <c r="AQ247" s="27"/>
      <c r="AR247" s="27"/>
      <c r="AS247" s="27"/>
      <c r="AT247" s="27"/>
      <c r="AU247" s="15"/>
      <c r="AW247" s="27"/>
      <c r="AX247" s="27"/>
      <c r="AY247" s="27"/>
      <c r="AZ247" s="27"/>
      <c r="BA247" s="15"/>
    </row>
    <row r="248" spans="23:53" x14ac:dyDescent="0.25">
      <c r="W248" s="15"/>
      <c r="Y248" s="26">
        <v>50406</v>
      </c>
      <c r="Z248" s="13">
        <v>57.55733</v>
      </c>
      <c r="AA248" s="13">
        <v>60.979529999999997</v>
      </c>
      <c r="AB248" s="34">
        <f t="shared" si="35"/>
        <v>59.268429999999995</v>
      </c>
      <c r="AC248" s="13">
        <v>75.585849999999994</v>
      </c>
      <c r="AD248" s="13">
        <v>76.137839999999997</v>
      </c>
      <c r="AE248" s="34">
        <f t="shared" si="36"/>
        <v>75.861844999999988</v>
      </c>
      <c r="AF248" s="13">
        <v>40.3310356</v>
      </c>
      <c r="AG248" s="13">
        <v>40.659263600000003</v>
      </c>
      <c r="AH248" s="34">
        <f t="shared" si="37"/>
        <v>40.495149600000005</v>
      </c>
      <c r="AI248" s="15"/>
      <c r="AK248" s="27"/>
      <c r="AL248" s="27"/>
      <c r="AM248" s="27"/>
      <c r="AN248" s="27"/>
      <c r="AO248" s="15"/>
      <c r="AQ248" s="27"/>
      <c r="AR248" s="27"/>
      <c r="AS248" s="27"/>
      <c r="AT248" s="27"/>
      <c r="AU248" s="15"/>
      <c r="AW248" s="27"/>
      <c r="AX248" s="27"/>
      <c r="AY248" s="27"/>
      <c r="AZ248" s="27"/>
      <c r="BA248" s="15"/>
    </row>
    <row r="249" spans="23:53" x14ac:dyDescent="0.25">
      <c r="W249" s="15"/>
      <c r="Y249" s="27">
        <v>50437</v>
      </c>
      <c r="Z249" s="27">
        <v>58.917850000000001</v>
      </c>
      <c r="AA249" s="27">
        <v>61.376710000000003</v>
      </c>
      <c r="AB249" s="34">
        <f t="shared" si="35"/>
        <v>60.147280000000002</v>
      </c>
      <c r="AC249" s="27">
        <v>78.016580000000005</v>
      </c>
      <c r="AD249" s="27">
        <v>78.734764100000007</v>
      </c>
      <c r="AE249" s="34">
        <f t="shared" si="36"/>
        <v>78.375672050000006</v>
      </c>
      <c r="AF249" s="27">
        <v>41.4689178</v>
      </c>
      <c r="AG249" s="27">
        <v>42.211406699999998</v>
      </c>
      <c r="AH249" s="34">
        <f t="shared" si="37"/>
        <v>41.840162249999999</v>
      </c>
      <c r="AI249" s="15"/>
      <c r="AK249" s="27"/>
      <c r="AL249" s="27"/>
      <c r="AM249" s="27"/>
      <c r="AN249" s="27"/>
      <c r="AO249" s="15"/>
      <c r="AQ249" s="27"/>
      <c r="AR249" s="27"/>
      <c r="AS249" s="27"/>
      <c r="AT249" s="27"/>
      <c r="AU249" s="15"/>
      <c r="AW249" s="27"/>
      <c r="AX249" s="27"/>
      <c r="AY249" s="27"/>
      <c r="AZ249" s="27"/>
      <c r="BA249" s="15"/>
    </row>
    <row r="250" spans="23:53" x14ac:dyDescent="0.25">
      <c r="W250" s="15"/>
      <c r="Y250" s="27">
        <v>50465</v>
      </c>
      <c r="Z250" s="27">
        <v>55.222320000000003</v>
      </c>
      <c r="AA250" s="27">
        <v>55.379379999999998</v>
      </c>
      <c r="AB250" s="34">
        <f t="shared" si="35"/>
        <v>55.300849999999997</v>
      </c>
      <c r="AC250" s="27">
        <v>72.026139999999998</v>
      </c>
      <c r="AD250" s="27">
        <v>72.528689999999997</v>
      </c>
      <c r="AE250" s="34">
        <f t="shared" si="36"/>
        <v>72.277414999999991</v>
      </c>
      <c r="AF250" s="27">
        <v>37.996450000000003</v>
      </c>
      <c r="AG250" s="27">
        <v>38.570540000000001</v>
      </c>
      <c r="AH250" s="34">
        <f t="shared" si="37"/>
        <v>38.283495000000002</v>
      </c>
      <c r="AI250" s="15"/>
      <c r="AK250" s="27"/>
      <c r="AL250" s="27"/>
      <c r="AM250" s="27"/>
      <c r="AN250" s="27"/>
      <c r="AO250" s="15"/>
      <c r="AQ250" s="27"/>
      <c r="AR250" s="27"/>
      <c r="AS250" s="27"/>
      <c r="AT250" s="27"/>
      <c r="AU250" s="15"/>
      <c r="AW250" s="27"/>
      <c r="AX250" s="27"/>
      <c r="AY250" s="27"/>
      <c r="AZ250" s="27"/>
      <c r="BA250" s="15"/>
    </row>
    <row r="251" spans="23:53" x14ac:dyDescent="0.25">
      <c r="W251" s="15"/>
      <c r="Y251" s="27">
        <v>50496</v>
      </c>
      <c r="Z251" s="27">
        <v>59.096440000000001</v>
      </c>
      <c r="AA251" s="27">
        <v>57.213419999999999</v>
      </c>
      <c r="AB251" s="34">
        <f t="shared" si="35"/>
        <v>58.15493</v>
      </c>
      <c r="AC251" s="27">
        <v>71.643460000000005</v>
      </c>
      <c r="AD251" s="27">
        <v>72.160484299999993</v>
      </c>
      <c r="AE251" s="34">
        <f t="shared" si="36"/>
        <v>71.901972150000006</v>
      </c>
      <c r="AF251" s="27">
        <v>36.483339999999998</v>
      </c>
      <c r="AG251" s="27">
        <v>38.144210000000001</v>
      </c>
      <c r="AH251" s="34">
        <f t="shared" si="37"/>
        <v>37.313775</v>
      </c>
      <c r="AI251" s="15"/>
      <c r="AK251" s="27"/>
      <c r="AL251" s="27"/>
      <c r="AM251" s="27"/>
      <c r="AN251" s="27"/>
      <c r="AO251" s="15"/>
      <c r="AQ251" s="27"/>
      <c r="AR251" s="27"/>
      <c r="AS251" s="27"/>
      <c r="AT251" s="27"/>
      <c r="AU251" s="15"/>
      <c r="AW251" s="27"/>
      <c r="AX251" s="27"/>
      <c r="AY251" s="27"/>
      <c r="AZ251" s="27"/>
      <c r="BA251" s="15"/>
    </row>
    <row r="252" spans="23:53" x14ac:dyDescent="0.25">
      <c r="Y252" s="26">
        <v>50526</v>
      </c>
      <c r="Z252" s="13">
        <v>58.636110000000002</v>
      </c>
      <c r="AA252" s="13">
        <v>50.938450000000003</v>
      </c>
      <c r="AB252" s="34">
        <f t="shared" si="35"/>
        <v>54.787280000000003</v>
      </c>
      <c r="AC252" s="13">
        <v>69.077323899999996</v>
      </c>
      <c r="AD252" s="13">
        <v>68.079930000000004</v>
      </c>
      <c r="AE252" s="34">
        <f t="shared" si="36"/>
        <v>68.57862695</v>
      </c>
      <c r="AF252" s="13">
        <v>35.1592445</v>
      </c>
      <c r="AG252" s="13">
        <v>35.413082099999997</v>
      </c>
      <c r="AH252" s="34">
        <f t="shared" si="37"/>
        <v>35.286163299999998</v>
      </c>
      <c r="AK252" s="27"/>
      <c r="AL252" s="27"/>
      <c r="AM252" s="27"/>
      <c r="AN252" s="27"/>
      <c r="AQ252" s="27"/>
      <c r="AR252" s="27"/>
      <c r="AS252" s="27"/>
      <c r="AT252" s="27"/>
      <c r="AW252" s="27"/>
      <c r="AX252" s="27"/>
      <c r="AY252" s="27"/>
      <c r="AZ252" s="27"/>
    </row>
    <row r="253" spans="23:53" x14ac:dyDescent="0.25">
      <c r="Y253" s="26">
        <v>50557</v>
      </c>
      <c r="Z253" s="13">
        <v>69.542779999999993</v>
      </c>
      <c r="AA253" s="13">
        <v>59.350250000000003</v>
      </c>
      <c r="AB253" s="34">
        <f t="shared" si="35"/>
        <v>64.446515000000005</v>
      </c>
      <c r="AC253" s="13">
        <v>73.08372</v>
      </c>
      <c r="AD253" s="13">
        <v>73.909379999999999</v>
      </c>
      <c r="AE253" s="34">
        <f t="shared" si="36"/>
        <v>73.496549999999999</v>
      </c>
      <c r="AF253" s="13">
        <v>36.207479999999997</v>
      </c>
      <c r="AG253" s="13">
        <v>37.77863</v>
      </c>
      <c r="AH253" s="34">
        <f t="shared" si="37"/>
        <v>36.993054999999998</v>
      </c>
      <c r="AK253" s="27"/>
      <c r="AL253" s="27"/>
      <c r="AM253" s="27"/>
      <c r="AN253" s="27"/>
      <c r="AQ253" s="27"/>
      <c r="AR253" s="27"/>
      <c r="AS253" s="27"/>
      <c r="AT253" s="27"/>
      <c r="AW253" s="27"/>
      <c r="AX253" s="27"/>
      <c r="AY253" s="27"/>
      <c r="AZ253" s="27"/>
    </row>
    <row r="254" spans="23:53" x14ac:dyDescent="0.25">
      <c r="Y254" s="26">
        <v>50587</v>
      </c>
      <c r="Z254" s="13">
        <v>67.061610000000002</v>
      </c>
      <c r="AA254" s="13">
        <v>64.755160000000004</v>
      </c>
      <c r="AB254" s="34">
        <f t="shared" si="35"/>
        <v>65.90838500000001</v>
      </c>
      <c r="AC254" s="13">
        <v>78.092920000000007</v>
      </c>
      <c r="AD254" s="13">
        <v>80.606170000000006</v>
      </c>
      <c r="AE254" s="34">
        <f t="shared" si="36"/>
        <v>79.349545000000006</v>
      </c>
      <c r="AF254" s="13">
        <v>38.155929999999998</v>
      </c>
      <c r="AG254" s="13">
        <v>40.967536899999999</v>
      </c>
      <c r="AH254" s="34">
        <f t="shared" si="37"/>
        <v>39.561733449999998</v>
      </c>
      <c r="AK254" s="27"/>
      <c r="AL254" s="27"/>
      <c r="AM254" s="27"/>
      <c r="AN254" s="27"/>
      <c r="AQ254" s="27"/>
      <c r="AR254" s="27"/>
      <c r="AS254" s="27"/>
      <c r="AT254" s="27"/>
      <c r="AW254" s="27"/>
      <c r="AX254" s="27"/>
      <c r="AY254" s="27"/>
      <c r="AZ254" s="27"/>
    </row>
    <row r="255" spans="23:53" x14ac:dyDescent="0.25">
      <c r="Y255" s="26">
        <v>50618</v>
      </c>
      <c r="Z255" s="13">
        <v>73.102540000000005</v>
      </c>
      <c r="AA255" s="13">
        <v>74.408339999999995</v>
      </c>
      <c r="AB255" s="34">
        <f t="shared" si="35"/>
        <v>73.755439999999993</v>
      </c>
      <c r="AC255" s="13">
        <v>80.567760000000007</v>
      </c>
      <c r="AD255" s="13">
        <v>82.892845199999996</v>
      </c>
      <c r="AE255" s="34">
        <f t="shared" si="36"/>
        <v>81.730302600000002</v>
      </c>
      <c r="AF255" s="13">
        <v>40.508009999999999</v>
      </c>
      <c r="AG255" s="13">
        <v>42.720931999999998</v>
      </c>
      <c r="AH255" s="34">
        <f t="shared" si="37"/>
        <v>41.614470999999995</v>
      </c>
      <c r="AK255" s="27"/>
      <c r="AL255" s="27"/>
      <c r="AM255" s="27"/>
      <c r="AN255" s="27"/>
      <c r="AQ255" s="27"/>
      <c r="AR255" s="27"/>
      <c r="AS255" s="27"/>
      <c r="AT255" s="27"/>
      <c r="AW255" s="27"/>
      <c r="AX255" s="27"/>
      <c r="AY255" s="27"/>
      <c r="AZ255" s="27"/>
    </row>
    <row r="256" spans="23:53" x14ac:dyDescent="0.25">
      <c r="Y256" s="26">
        <v>50649</v>
      </c>
      <c r="Z256" s="13">
        <v>68.162710000000004</v>
      </c>
      <c r="AA256" s="13">
        <v>73.244929999999997</v>
      </c>
      <c r="AB256" s="34">
        <f t="shared" si="35"/>
        <v>70.703820000000007</v>
      </c>
      <c r="AC256" s="13">
        <v>79.269660000000002</v>
      </c>
      <c r="AD256" s="13">
        <v>83.575460000000007</v>
      </c>
      <c r="AE256" s="34">
        <f t="shared" si="36"/>
        <v>81.422560000000004</v>
      </c>
      <c r="AF256" s="13">
        <v>40.003459999999997</v>
      </c>
      <c r="AG256" s="13">
        <v>44.361133600000002</v>
      </c>
      <c r="AH256" s="34">
        <f t="shared" si="37"/>
        <v>42.182296800000003</v>
      </c>
      <c r="AK256" s="27"/>
      <c r="AL256" s="27"/>
      <c r="AM256" s="27"/>
      <c r="AN256" s="27"/>
      <c r="AQ256" s="27"/>
      <c r="AR256" s="27"/>
      <c r="AS256" s="27"/>
      <c r="AT256" s="27"/>
      <c r="AW256" s="27"/>
      <c r="AX256" s="27"/>
      <c r="AY256" s="27"/>
      <c r="AZ256" s="27"/>
    </row>
    <row r="257" spans="25:52" x14ac:dyDescent="0.25">
      <c r="Y257" s="26">
        <v>50679</v>
      </c>
      <c r="Z257" s="13">
        <v>62.145679999999999</v>
      </c>
      <c r="AA257" s="13">
        <v>65.19162</v>
      </c>
      <c r="AB257" s="34">
        <f t="shared" si="35"/>
        <v>63.66865</v>
      </c>
      <c r="AC257" s="13">
        <v>76.641819999999996</v>
      </c>
      <c r="AD257" s="13">
        <v>78.670540000000003</v>
      </c>
      <c r="AE257" s="34">
        <f t="shared" si="36"/>
        <v>77.656180000000006</v>
      </c>
      <c r="AF257" s="13">
        <v>39.139083900000003</v>
      </c>
      <c r="AG257" s="13">
        <v>41.992339999999999</v>
      </c>
      <c r="AH257" s="34">
        <f t="shared" si="37"/>
        <v>40.565711950000001</v>
      </c>
      <c r="AK257" s="27"/>
      <c r="AL257" s="27"/>
      <c r="AM257" s="27"/>
      <c r="AN257" s="27"/>
      <c r="AQ257" s="27"/>
      <c r="AR257" s="27"/>
      <c r="AS257" s="27"/>
      <c r="AT257" s="27"/>
      <c r="AW257" s="27"/>
      <c r="AX257" s="27"/>
      <c r="AY257" s="27"/>
      <c r="AZ257" s="27"/>
    </row>
    <row r="258" spans="25:52" x14ac:dyDescent="0.25">
      <c r="Y258" s="13">
        <v>50710</v>
      </c>
      <c r="Z258" s="13">
        <v>62.617550000000001</v>
      </c>
      <c r="AA258" s="13">
        <v>64.773340000000005</v>
      </c>
      <c r="AB258" s="34">
        <f t="shared" si="35"/>
        <v>63.695445000000007</v>
      </c>
      <c r="AC258" s="13">
        <v>76.449035600000002</v>
      </c>
      <c r="AD258" s="13">
        <v>77.322649999999996</v>
      </c>
      <c r="AE258" s="34">
        <f t="shared" si="36"/>
        <v>76.885842800000006</v>
      </c>
      <c r="AF258" s="13">
        <v>39.8880348</v>
      </c>
      <c r="AG258" s="13">
        <v>41.138134000000001</v>
      </c>
      <c r="AH258" s="34">
        <f t="shared" si="37"/>
        <v>40.513084399999997</v>
      </c>
      <c r="AK258" s="27"/>
      <c r="AL258" s="27"/>
      <c r="AM258" s="27"/>
      <c r="AN258" s="27"/>
      <c r="AQ258" s="27"/>
      <c r="AR258" s="27"/>
      <c r="AS258" s="27"/>
      <c r="AT258" s="27"/>
      <c r="AW258" s="27"/>
      <c r="AX258" s="27"/>
      <c r="AY258" s="27"/>
      <c r="AZ258" s="27"/>
    </row>
    <row r="259" spans="25:52" x14ac:dyDescent="0.25">
      <c r="Y259" s="13">
        <v>50740</v>
      </c>
      <c r="Z259" s="13">
        <v>66.138570000000001</v>
      </c>
      <c r="AA259" s="13">
        <v>68.714439999999996</v>
      </c>
      <c r="AB259" s="34">
        <f t="shared" si="35"/>
        <v>67.426504999999992</v>
      </c>
      <c r="AC259" s="13">
        <v>79.604650000000007</v>
      </c>
      <c r="AD259" s="13">
        <v>79.133933999999996</v>
      </c>
      <c r="AE259" s="34">
        <f t="shared" si="36"/>
        <v>79.369292000000002</v>
      </c>
      <c r="AF259" s="13">
        <v>41.578563699999997</v>
      </c>
      <c r="AG259" s="13">
        <v>41.863439999999997</v>
      </c>
      <c r="AH259" s="34">
        <f t="shared" si="37"/>
        <v>41.721001849999993</v>
      </c>
      <c r="AK259" s="27"/>
      <c r="AL259" s="27"/>
      <c r="AM259" s="27"/>
      <c r="AN259" s="27"/>
      <c r="AQ259" s="27"/>
      <c r="AR259" s="27"/>
      <c r="AS259" s="27"/>
      <c r="AT259" s="27"/>
      <c r="AW259" s="27"/>
      <c r="AX259" s="27"/>
      <c r="AY259" s="27"/>
      <c r="AZ259" s="27"/>
    </row>
    <row r="260" spans="25:52" x14ac:dyDescent="0.25">
      <c r="Y260" s="13">
        <v>50771</v>
      </c>
      <c r="Z260" s="13">
        <v>60.992370000000001</v>
      </c>
      <c r="AA260" s="13">
        <v>65.071330000000003</v>
      </c>
      <c r="AB260" s="34">
        <f t="shared" si="35"/>
        <v>63.031850000000006</v>
      </c>
      <c r="AC260" s="13">
        <v>79.212649999999996</v>
      </c>
      <c r="AD260" s="13">
        <v>80.279304499999995</v>
      </c>
      <c r="AE260" s="34">
        <f t="shared" si="36"/>
        <v>79.745977249999996</v>
      </c>
      <c r="AF260" s="13">
        <v>42.254695900000002</v>
      </c>
      <c r="AG260" s="13">
        <v>43.14667</v>
      </c>
      <c r="AH260" s="34">
        <f t="shared" si="37"/>
        <v>42.700682950000001</v>
      </c>
      <c r="AK260" s="27"/>
      <c r="AL260" s="27"/>
      <c r="AM260" s="27"/>
      <c r="AN260" s="27"/>
      <c r="AQ260" s="27"/>
      <c r="AR260" s="27"/>
      <c r="AS260" s="27"/>
      <c r="AT260" s="27"/>
      <c r="AW260" s="27"/>
      <c r="AX260" s="27"/>
      <c r="AY260" s="27"/>
      <c r="AZ260" s="27"/>
    </row>
    <row r="261" spans="25:52" x14ac:dyDescent="0.25">
      <c r="Y261" s="13">
        <v>50802</v>
      </c>
      <c r="Z261" s="13">
        <v>62.235599999999998</v>
      </c>
      <c r="AA261" s="13">
        <v>65.132840000000002</v>
      </c>
      <c r="AB261" s="34">
        <f t="shared" si="35"/>
        <v>63.684219999999996</v>
      </c>
      <c r="AC261" s="13">
        <v>82.253060000000005</v>
      </c>
      <c r="AD261" s="13">
        <v>83.252970000000005</v>
      </c>
      <c r="AE261" s="34">
        <f t="shared" si="36"/>
        <v>82.753015000000005</v>
      </c>
      <c r="AF261" s="13">
        <v>43.022266399999999</v>
      </c>
      <c r="AG261" s="13">
        <v>44.5705338</v>
      </c>
      <c r="AH261" s="34">
        <f t="shared" si="37"/>
        <v>43.7964001</v>
      </c>
      <c r="AK261" s="27"/>
      <c r="AL261" s="27"/>
      <c r="AM261" s="27"/>
      <c r="AN261" s="27"/>
      <c r="AQ261" s="27"/>
      <c r="AR261" s="27"/>
      <c r="AS261" s="27"/>
      <c r="AT261" s="27"/>
      <c r="AW261" s="27"/>
      <c r="AX261" s="27"/>
      <c r="AY261" s="27"/>
      <c r="AZ261" s="27"/>
    </row>
    <row r="262" spans="25:52" x14ac:dyDescent="0.25">
      <c r="Y262" s="13">
        <v>50830</v>
      </c>
      <c r="Z262" s="13">
        <v>57.217320000000001</v>
      </c>
      <c r="AA262" s="13">
        <v>57.930579999999999</v>
      </c>
      <c r="AB262" s="34">
        <f t="shared" si="35"/>
        <v>57.573949999999996</v>
      </c>
      <c r="AC262" s="13">
        <v>74.753265400000004</v>
      </c>
      <c r="AD262" s="13">
        <v>75.689445500000005</v>
      </c>
      <c r="AE262" s="34">
        <f t="shared" si="36"/>
        <v>75.221355450000004</v>
      </c>
      <c r="AF262" s="13">
        <v>39.3003845</v>
      </c>
      <c r="AG262" s="13">
        <v>40.101833300000003</v>
      </c>
      <c r="AH262" s="34">
        <f t="shared" si="37"/>
        <v>39.701108900000001</v>
      </c>
      <c r="AK262" s="27"/>
      <c r="AL262" s="27"/>
      <c r="AM262" s="27"/>
      <c r="AN262" s="27"/>
      <c r="AQ262" s="27"/>
      <c r="AR262" s="27"/>
      <c r="AS262" s="27"/>
      <c r="AT262" s="27"/>
      <c r="AW262" s="27"/>
      <c r="AX262" s="27"/>
      <c r="AY262" s="27"/>
      <c r="AZ262" s="27"/>
    </row>
    <row r="263" spans="25:52" x14ac:dyDescent="0.25">
      <c r="Y263" s="13">
        <v>50861</v>
      </c>
      <c r="Z263" s="13">
        <v>59.792960000000001</v>
      </c>
      <c r="AA263" s="13">
        <v>58.52646</v>
      </c>
      <c r="AB263" s="34">
        <f t="shared" si="35"/>
        <v>59.159710000000004</v>
      </c>
      <c r="AC263" s="13">
        <v>71.976740000000007</v>
      </c>
      <c r="AD263" s="13">
        <v>74.547730000000001</v>
      </c>
      <c r="AE263" s="34">
        <f t="shared" si="36"/>
        <v>73.262235000000004</v>
      </c>
      <c r="AF263" s="13">
        <v>36.171239999999997</v>
      </c>
      <c r="AG263" s="13">
        <v>39.015250000000002</v>
      </c>
      <c r="AH263" s="34">
        <f t="shared" si="37"/>
        <v>37.593244999999996</v>
      </c>
      <c r="AK263" s="27"/>
      <c r="AL263" s="27"/>
      <c r="AM263" s="27"/>
      <c r="AN263" s="27"/>
      <c r="AQ263" s="27"/>
      <c r="AR263" s="27"/>
      <c r="AS263" s="27"/>
      <c r="AT263" s="27"/>
      <c r="AW263" s="27"/>
      <c r="AX263" s="27"/>
      <c r="AY263" s="27"/>
      <c r="AZ263" s="27"/>
    </row>
    <row r="264" spans="25:52" x14ac:dyDescent="0.25">
      <c r="Y264" s="13">
        <v>50891</v>
      </c>
      <c r="Z264" s="13">
        <v>60.583730000000003</v>
      </c>
      <c r="AA264" s="13">
        <v>53.346449999999997</v>
      </c>
      <c r="AB264" s="34">
        <f t="shared" si="35"/>
        <v>56.965090000000004</v>
      </c>
      <c r="AC264" s="13">
        <v>71.124679999999998</v>
      </c>
      <c r="AD264" s="13">
        <v>70.53098</v>
      </c>
      <c r="AE264" s="34">
        <f t="shared" si="36"/>
        <v>70.827830000000006</v>
      </c>
      <c r="AF264" s="13">
        <v>35.878790000000002</v>
      </c>
      <c r="AG264" s="13">
        <v>36.779544799999996</v>
      </c>
      <c r="AH264" s="34">
        <f t="shared" si="37"/>
        <v>36.329167400000003</v>
      </c>
      <c r="AK264" s="27"/>
      <c r="AL264" s="27"/>
      <c r="AM264" s="27"/>
      <c r="AN264" s="27"/>
      <c r="AQ264" s="27"/>
      <c r="AR264" s="27"/>
      <c r="AS264" s="27"/>
      <c r="AT264" s="27"/>
      <c r="AW264" s="27"/>
      <c r="AX264" s="27"/>
      <c r="AY264" s="27"/>
      <c r="AZ264" s="27"/>
    </row>
    <row r="265" spans="25:52" x14ac:dyDescent="0.25">
      <c r="Y265" s="13">
        <v>50922</v>
      </c>
      <c r="Z265" s="13">
        <v>70.914730000000006</v>
      </c>
      <c r="AA265" s="13">
        <v>61.680259999999997</v>
      </c>
      <c r="AB265" s="34">
        <f t="shared" ref="AB265:AB310" si="38">AVERAGE(Z265:AA265)</f>
        <v>66.297494999999998</v>
      </c>
      <c r="AC265" s="13">
        <v>74.782809999999998</v>
      </c>
      <c r="AD265" s="13">
        <v>76.678569999999993</v>
      </c>
      <c r="AE265" s="34">
        <f t="shared" ref="AE265:AE310" si="39">AVERAGE(AC265:AD265)</f>
        <v>75.730689999999996</v>
      </c>
      <c r="AF265" s="13">
        <v>36.40249</v>
      </c>
      <c r="AG265" s="13">
        <v>39.692493399999996</v>
      </c>
      <c r="AH265" s="34">
        <f t="shared" ref="AH265:AH310" si="40">AVERAGE(AF265:AG265)</f>
        <v>38.047491699999995</v>
      </c>
      <c r="AK265" s="27"/>
      <c r="AL265" s="27"/>
      <c r="AM265" s="27"/>
      <c r="AN265" s="27"/>
      <c r="AQ265" s="27"/>
      <c r="AR265" s="27"/>
      <c r="AS265" s="27"/>
      <c r="AT265" s="27"/>
      <c r="AW265" s="27"/>
      <c r="AX265" s="27"/>
      <c r="AY265" s="27"/>
      <c r="AZ265" s="27"/>
    </row>
    <row r="266" spans="25:52" x14ac:dyDescent="0.25">
      <c r="Y266" s="13">
        <v>50952</v>
      </c>
      <c r="Z266" s="13">
        <v>68.364369999999994</v>
      </c>
      <c r="AA266" s="13">
        <v>66.879220000000004</v>
      </c>
      <c r="AB266" s="34">
        <f t="shared" si="38"/>
        <v>67.621794999999992</v>
      </c>
      <c r="AC266" s="13">
        <v>79.333759999999998</v>
      </c>
      <c r="AD266" s="13">
        <v>82.520679999999999</v>
      </c>
      <c r="AE266" s="34">
        <f t="shared" si="39"/>
        <v>80.927220000000005</v>
      </c>
      <c r="AF266" s="13">
        <v>38.689617200000001</v>
      </c>
      <c r="AG266" s="13">
        <v>42.732080000000003</v>
      </c>
      <c r="AH266" s="34">
        <f t="shared" si="40"/>
        <v>40.710848600000006</v>
      </c>
      <c r="AK266" s="27"/>
      <c r="AL266" s="27"/>
      <c r="AM266" s="27"/>
      <c r="AN266" s="27"/>
      <c r="AQ266" s="27"/>
      <c r="AR266" s="27"/>
      <c r="AS266" s="27"/>
      <c r="AT266" s="27"/>
      <c r="AW266" s="27"/>
      <c r="AX266" s="27"/>
      <c r="AY266" s="27"/>
      <c r="AZ266" s="27"/>
    </row>
    <row r="267" spans="25:52" x14ac:dyDescent="0.25">
      <c r="Y267" s="13">
        <v>50983</v>
      </c>
      <c r="Z267" s="13">
        <v>73.655869999999993</v>
      </c>
      <c r="AA267" s="13">
        <v>75.519940000000005</v>
      </c>
      <c r="AB267" s="34">
        <f t="shared" si="38"/>
        <v>74.587905000000006</v>
      </c>
      <c r="AC267" s="13">
        <v>81.448149999999998</v>
      </c>
      <c r="AD267" s="13">
        <v>84.737539999999996</v>
      </c>
      <c r="AE267" s="34">
        <f t="shared" si="39"/>
        <v>83.092844999999997</v>
      </c>
      <c r="AF267" s="13">
        <v>40.066609999999997</v>
      </c>
      <c r="AG267" s="13">
        <v>44.276679999999999</v>
      </c>
      <c r="AH267" s="34">
        <f t="shared" si="40"/>
        <v>42.171644999999998</v>
      </c>
      <c r="AK267" s="27"/>
      <c r="AL267" s="27"/>
      <c r="AM267" s="27"/>
      <c r="AN267" s="27"/>
      <c r="AQ267" s="27"/>
      <c r="AR267" s="27"/>
      <c r="AS267" s="27"/>
      <c r="AT267" s="27"/>
      <c r="AW267" s="27"/>
      <c r="AX267" s="27"/>
      <c r="AY267" s="27"/>
      <c r="AZ267" s="27"/>
    </row>
    <row r="268" spans="25:52" x14ac:dyDescent="0.25">
      <c r="Y268" s="13">
        <v>51014</v>
      </c>
      <c r="Z268" s="13">
        <v>68.995410000000007</v>
      </c>
      <c r="AA268" s="13">
        <v>74.929569999999998</v>
      </c>
      <c r="AB268" s="34">
        <f t="shared" si="38"/>
        <v>71.962490000000003</v>
      </c>
      <c r="AC268" s="13">
        <v>80.970370000000003</v>
      </c>
      <c r="AD268" s="13">
        <v>85.515240000000006</v>
      </c>
      <c r="AE268" s="34">
        <f t="shared" si="39"/>
        <v>83.242805000000004</v>
      </c>
      <c r="AF268" s="13">
        <v>41.012794499999998</v>
      </c>
      <c r="AG268" s="13">
        <v>46.383892099999997</v>
      </c>
      <c r="AH268" s="34">
        <f t="shared" si="40"/>
        <v>43.698343299999998</v>
      </c>
      <c r="AK268" s="27"/>
      <c r="AL268" s="27"/>
      <c r="AM268" s="27"/>
      <c r="AN268" s="27"/>
      <c r="AQ268" s="27"/>
      <c r="AR268" s="27"/>
      <c r="AS268" s="27"/>
      <c r="AT268" s="27"/>
      <c r="AW268" s="27"/>
      <c r="AX268" s="27"/>
      <c r="AY268" s="27"/>
      <c r="AZ268" s="27"/>
    </row>
    <row r="269" spans="25:52" x14ac:dyDescent="0.25">
      <c r="Y269" s="13">
        <v>51044</v>
      </c>
      <c r="Z269" s="13">
        <v>64.317840000000004</v>
      </c>
      <c r="AA269" s="13">
        <v>70.748729999999995</v>
      </c>
      <c r="AB269" s="34">
        <f t="shared" si="38"/>
        <v>67.533285000000006</v>
      </c>
      <c r="AC269" s="13">
        <v>79.945800000000006</v>
      </c>
      <c r="AD269" s="13">
        <v>83.63682</v>
      </c>
      <c r="AE269" s="34">
        <f t="shared" si="39"/>
        <v>81.79131000000001</v>
      </c>
      <c r="AF269" s="13">
        <v>40.620136299999999</v>
      </c>
      <c r="AG269" s="13">
        <v>45.861064900000002</v>
      </c>
      <c r="AH269" s="34">
        <f t="shared" si="40"/>
        <v>43.2406006</v>
      </c>
    </row>
    <row r="270" spans="25:52" x14ac:dyDescent="0.25">
      <c r="Y270" s="13">
        <v>51075</v>
      </c>
      <c r="Z270" s="13">
        <v>63.377009999999999</v>
      </c>
      <c r="AA270" s="13">
        <v>66.801810000000003</v>
      </c>
      <c r="AB270" s="34">
        <f t="shared" si="38"/>
        <v>65.089410000000001</v>
      </c>
      <c r="AC270" s="13">
        <v>76.599119999999999</v>
      </c>
      <c r="AD270" s="13">
        <v>78.883359999999996</v>
      </c>
      <c r="AE270" s="34">
        <f t="shared" si="39"/>
        <v>77.741240000000005</v>
      </c>
      <c r="AF270" s="13">
        <v>40.362609999999997</v>
      </c>
      <c r="AG270" s="13">
        <v>42.27346</v>
      </c>
      <c r="AH270" s="34">
        <f t="shared" si="40"/>
        <v>41.318034999999995</v>
      </c>
    </row>
    <row r="271" spans="25:52" x14ac:dyDescent="0.25">
      <c r="Y271" s="13">
        <v>51105</v>
      </c>
      <c r="Z271" s="13">
        <v>67.045389999999998</v>
      </c>
      <c r="AA271" s="13">
        <v>70.508250000000004</v>
      </c>
      <c r="AB271" s="34">
        <f t="shared" si="38"/>
        <v>68.776820000000001</v>
      </c>
      <c r="AC271" s="13">
        <v>80.667029999999997</v>
      </c>
      <c r="AD271" s="13">
        <v>80.818280000000001</v>
      </c>
      <c r="AE271" s="34">
        <f t="shared" si="39"/>
        <v>80.742654999999999</v>
      </c>
      <c r="AF271" s="13">
        <v>42.296169999999996</v>
      </c>
      <c r="AG271" s="13">
        <v>43.048015599999999</v>
      </c>
      <c r="AH271" s="34">
        <f t="shared" si="40"/>
        <v>42.672092800000001</v>
      </c>
    </row>
    <row r="272" spans="25:52" x14ac:dyDescent="0.25">
      <c r="Y272" s="13">
        <v>51136</v>
      </c>
      <c r="Z272" s="13">
        <v>62.666849999999997</v>
      </c>
      <c r="AA272" s="13">
        <v>67.009379999999993</v>
      </c>
      <c r="AB272" s="34">
        <f t="shared" si="38"/>
        <v>64.838114999999988</v>
      </c>
      <c r="AC272" s="13">
        <v>80.305629999999994</v>
      </c>
      <c r="AD272" s="13">
        <v>81.718059999999994</v>
      </c>
      <c r="AE272" s="34">
        <f t="shared" si="39"/>
        <v>81.011844999999994</v>
      </c>
      <c r="AF272" s="13">
        <v>43.586334200000003</v>
      </c>
      <c r="AG272" s="13">
        <v>44.181625400000001</v>
      </c>
      <c r="AH272" s="34">
        <f t="shared" si="40"/>
        <v>43.883979800000006</v>
      </c>
    </row>
    <row r="273" spans="25:34" x14ac:dyDescent="0.25">
      <c r="Y273" s="13">
        <v>51167</v>
      </c>
      <c r="Z273" s="13">
        <v>63.294139999999999</v>
      </c>
      <c r="AA273" s="13">
        <v>66.415660000000003</v>
      </c>
      <c r="AB273" s="34">
        <f t="shared" si="38"/>
        <v>64.854900000000001</v>
      </c>
      <c r="AC273" s="13">
        <v>83.215003999999993</v>
      </c>
      <c r="AD273" s="13">
        <v>84.041880000000006</v>
      </c>
      <c r="AE273" s="34">
        <f t="shared" si="39"/>
        <v>83.628442000000007</v>
      </c>
      <c r="AF273" s="13">
        <v>44.896479999999997</v>
      </c>
      <c r="AG273" s="13">
        <v>46.066043899999997</v>
      </c>
      <c r="AH273" s="34">
        <f t="shared" si="40"/>
        <v>45.481261949999997</v>
      </c>
    </row>
    <row r="274" spans="25:34" x14ac:dyDescent="0.25">
      <c r="Y274" s="13">
        <v>51196</v>
      </c>
      <c r="Z274" s="13">
        <v>58.912570000000002</v>
      </c>
      <c r="AA274" s="13">
        <v>59.434170000000002</v>
      </c>
      <c r="AB274" s="34">
        <f t="shared" si="38"/>
        <v>59.173370000000006</v>
      </c>
      <c r="AC274" s="13">
        <v>77.024060000000006</v>
      </c>
      <c r="AD274" s="13">
        <v>78.209220000000002</v>
      </c>
      <c r="AE274" s="34">
        <f t="shared" si="39"/>
        <v>77.616640000000004</v>
      </c>
      <c r="AF274" s="13">
        <v>40.762949999999996</v>
      </c>
      <c r="AG274" s="13">
        <v>41.535762800000001</v>
      </c>
      <c r="AH274" s="34">
        <f t="shared" si="40"/>
        <v>41.149356400000002</v>
      </c>
    </row>
    <row r="275" spans="25:34" x14ac:dyDescent="0.25">
      <c r="Y275" s="13">
        <v>51227</v>
      </c>
      <c r="Z275" s="13">
        <v>61.256549999999997</v>
      </c>
      <c r="AA275" s="13">
        <v>60.593589999999999</v>
      </c>
      <c r="AB275" s="34">
        <f t="shared" si="38"/>
        <v>60.925069999999998</v>
      </c>
      <c r="AC275" s="13">
        <v>75.87294</v>
      </c>
      <c r="AD275" s="13">
        <v>77.571780000000004</v>
      </c>
      <c r="AE275" s="34">
        <f t="shared" si="39"/>
        <v>76.722360000000009</v>
      </c>
      <c r="AF275" s="13">
        <v>37.765230000000003</v>
      </c>
      <c r="AG275" s="13">
        <v>40.883613599999997</v>
      </c>
      <c r="AH275" s="34">
        <f t="shared" si="40"/>
        <v>39.324421799999996</v>
      </c>
    </row>
    <row r="276" spans="25:34" x14ac:dyDescent="0.25">
      <c r="Y276" s="13">
        <v>51257</v>
      </c>
      <c r="Z276" s="13">
        <v>63.225149999999999</v>
      </c>
      <c r="AA276" s="13">
        <v>55.855440000000002</v>
      </c>
      <c r="AB276" s="34">
        <f t="shared" si="38"/>
        <v>59.540295</v>
      </c>
      <c r="AC276" s="13">
        <v>74.164519999999996</v>
      </c>
      <c r="AD276" s="13">
        <v>73.935360000000003</v>
      </c>
      <c r="AE276" s="34">
        <f t="shared" si="39"/>
        <v>74.049939999999992</v>
      </c>
      <c r="AF276" s="13">
        <v>37.332332600000001</v>
      </c>
      <c r="AG276" s="13">
        <v>38.516910000000003</v>
      </c>
      <c r="AH276" s="34">
        <f t="shared" si="40"/>
        <v>37.924621299999998</v>
      </c>
    </row>
    <row r="277" spans="25:34" x14ac:dyDescent="0.25">
      <c r="Y277" s="13">
        <v>51288</v>
      </c>
      <c r="Z277" s="13">
        <v>74.486720000000005</v>
      </c>
      <c r="AA277" s="13">
        <v>64.911739999999995</v>
      </c>
      <c r="AB277" s="34">
        <f t="shared" si="38"/>
        <v>69.69923</v>
      </c>
      <c r="AC277" s="13">
        <v>78.274429999999995</v>
      </c>
      <c r="AD277" s="13">
        <v>80.600334200000006</v>
      </c>
      <c r="AE277" s="34">
        <f t="shared" si="39"/>
        <v>79.437382100000008</v>
      </c>
      <c r="AF277" s="13">
        <v>38.1187744</v>
      </c>
      <c r="AG277" s="13">
        <v>41.689950000000003</v>
      </c>
      <c r="AH277" s="34">
        <f t="shared" si="40"/>
        <v>39.904362200000001</v>
      </c>
    </row>
    <row r="278" spans="25:34" x14ac:dyDescent="0.25">
      <c r="Y278" s="13">
        <v>51318</v>
      </c>
      <c r="Z278" s="13">
        <v>71.039640000000006</v>
      </c>
      <c r="AA278" s="13">
        <v>69.88691</v>
      </c>
      <c r="AB278" s="34">
        <f t="shared" si="38"/>
        <v>70.46327500000001</v>
      </c>
      <c r="AC278" s="13">
        <v>82.892240000000001</v>
      </c>
      <c r="AD278" s="13">
        <v>87.004320000000007</v>
      </c>
      <c r="AE278" s="34">
        <f t="shared" si="39"/>
        <v>84.948280000000011</v>
      </c>
      <c r="AF278" s="13">
        <v>40.8612556</v>
      </c>
      <c r="AG278" s="13">
        <v>44.701720000000002</v>
      </c>
      <c r="AH278" s="34">
        <f t="shared" si="40"/>
        <v>42.781487800000001</v>
      </c>
    </row>
    <row r="279" spans="25:34" x14ac:dyDescent="0.25">
      <c r="Y279" s="13">
        <v>51349</v>
      </c>
      <c r="Z279" s="13">
        <v>76.313159999999996</v>
      </c>
      <c r="AA279" s="13">
        <v>78.769109999999998</v>
      </c>
      <c r="AB279" s="34">
        <f t="shared" si="38"/>
        <v>77.541134999999997</v>
      </c>
      <c r="AC279" s="13">
        <v>84.749510000000001</v>
      </c>
      <c r="AD279" s="13">
        <v>87.74682</v>
      </c>
      <c r="AE279" s="34">
        <f t="shared" si="39"/>
        <v>86.248165</v>
      </c>
      <c r="AF279" s="13">
        <v>41.7067871</v>
      </c>
      <c r="AG279" s="13">
        <v>45.36533</v>
      </c>
      <c r="AH279" s="34">
        <f t="shared" si="40"/>
        <v>43.53605855</v>
      </c>
    </row>
    <row r="280" spans="25:34" x14ac:dyDescent="0.25">
      <c r="Y280" s="13">
        <v>51380</v>
      </c>
      <c r="Z280" s="13">
        <v>70.82029</v>
      </c>
      <c r="AA280" s="13">
        <v>77.530280000000005</v>
      </c>
      <c r="AB280" s="34">
        <f t="shared" si="38"/>
        <v>74.175285000000002</v>
      </c>
      <c r="AC280" s="13">
        <v>81.457920000000001</v>
      </c>
      <c r="AD280" s="13">
        <v>86.480514499999998</v>
      </c>
      <c r="AE280" s="34">
        <f t="shared" si="39"/>
        <v>83.96921725</v>
      </c>
      <c r="AF280" s="13">
        <v>41.270385699999999</v>
      </c>
      <c r="AG280" s="13">
        <v>46.125385299999998</v>
      </c>
      <c r="AH280" s="34">
        <f t="shared" si="40"/>
        <v>43.697885499999998</v>
      </c>
    </row>
    <row r="281" spans="25:34" x14ac:dyDescent="0.25">
      <c r="Y281" s="13">
        <v>51410</v>
      </c>
      <c r="Z281" s="13">
        <v>65.46508</v>
      </c>
      <c r="AA281" s="13">
        <v>70.640829999999994</v>
      </c>
      <c r="AB281" s="34">
        <f t="shared" si="38"/>
        <v>68.052954999999997</v>
      </c>
      <c r="AC281" s="13">
        <v>79.379974399999995</v>
      </c>
      <c r="AD281" s="13">
        <v>82.364456200000006</v>
      </c>
      <c r="AE281" s="34">
        <f t="shared" si="39"/>
        <v>80.872215299999993</v>
      </c>
      <c r="AF281" s="13">
        <v>39.426574700000003</v>
      </c>
      <c r="AG281" s="13">
        <v>44.323749999999997</v>
      </c>
      <c r="AH281" s="34">
        <f t="shared" si="40"/>
        <v>41.875162349999997</v>
      </c>
    </row>
    <row r="282" spans="25:34" x14ac:dyDescent="0.25">
      <c r="Y282" s="13">
        <v>51441</v>
      </c>
      <c r="Z282" s="13">
        <v>65.953900000000004</v>
      </c>
      <c r="AA282" s="13">
        <v>69.262110000000007</v>
      </c>
      <c r="AB282" s="34">
        <f t="shared" si="38"/>
        <v>67.608005000000006</v>
      </c>
      <c r="AC282" s="13">
        <v>79.454669999999993</v>
      </c>
      <c r="AD282" s="13">
        <v>81.401700000000005</v>
      </c>
      <c r="AE282" s="34">
        <f t="shared" si="39"/>
        <v>80.428184999999999</v>
      </c>
      <c r="AF282" s="13">
        <v>41.748126999999997</v>
      </c>
      <c r="AG282" s="13">
        <v>43.277412400000003</v>
      </c>
      <c r="AH282" s="34">
        <f t="shared" si="40"/>
        <v>42.5127697</v>
      </c>
    </row>
    <row r="283" spans="25:34" x14ac:dyDescent="0.25">
      <c r="Y283" s="13">
        <v>51471</v>
      </c>
      <c r="Z283" s="13">
        <v>68.664580000000001</v>
      </c>
      <c r="AA283" s="13">
        <v>73.155090000000001</v>
      </c>
      <c r="AB283" s="34">
        <f t="shared" si="38"/>
        <v>70.909835000000001</v>
      </c>
      <c r="AC283" s="13">
        <v>81.937160000000006</v>
      </c>
      <c r="AD283" s="13">
        <v>82.536720000000003</v>
      </c>
      <c r="AE283" s="34">
        <f t="shared" si="39"/>
        <v>82.236940000000004</v>
      </c>
      <c r="AF283" s="13">
        <v>44.0857849</v>
      </c>
      <c r="AG283" s="13">
        <v>44.51652</v>
      </c>
      <c r="AH283" s="34">
        <f t="shared" si="40"/>
        <v>44.301152450000004</v>
      </c>
    </row>
    <row r="284" spans="25:34" x14ac:dyDescent="0.25">
      <c r="Y284" s="13">
        <v>51502</v>
      </c>
      <c r="Z284" s="13">
        <v>64.433809999999994</v>
      </c>
      <c r="AA284" s="13">
        <v>69.062399999999997</v>
      </c>
      <c r="AB284" s="34">
        <f t="shared" si="38"/>
        <v>66.748104999999995</v>
      </c>
      <c r="AC284" s="13">
        <v>83.463295000000002</v>
      </c>
      <c r="AD284" s="13">
        <v>84.366684000000006</v>
      </c>
      <c r="AE284" s="34">
        <f t="shared" si="39"/>
        <v>83.914989500000004</v>
      </c>
      <c r="AF284" s="13">
        <v>45.164900000000003</v>
      </c>
      <c r="AG284" s="13">
        <v>45.750984199999998</v>
      </c>
      <c r="AH284" s="34">
        <f t="shared" si="40"/>
        <v>45.457942099999997</v>
      </c>
    </row>
    <row r="285" spans="25:34" x14ac:dyDescent="0.25">
      <c r="Y285" s="13">
        <v>51533</v>
      </c>
      <c r="Z285" s="13">
        <v>64.801339999999996</v>
      </c>
      <c r="AA285" s="13">
        <v>68.873779999999996</v>
      </c>
      <c r="AB285" s="34">
        <f t="shared" si="38"/>
        <v>66.837559999999996</v>
      </c>
      <c r="AC285" s="13">
        <v>85.021835300000006</v>
      </c>
      <c r="AD285" s="13">
        <v>86.033379999999994</v>
      </c>
      <c r="AE285" s="34">
        <f t="shared" si="39"/>
        <v>85.527607649999993</v>
      </c>
      <c r="AF285" s="13">
        <v>46.151122999999998</v>
      </c>
      <c r="AG285" s="13">
        <v>47.513890000000004</v>
      </c>
      <c r="AH285" s="34">
        <f t="shared" si="40"/>
        <v>46.832506500000001</v>
      </c>
    </row>
    <row r="286" spans="25:34" x14ac:dyDescent="0.25">
      <c r="Y286" s="13">
        <v>51561</v>
      </c>
      <c r="Z286" s="13">
        <v>60.019300000000001</v>
      </c>
      <c r="AA286" s="13">
        <v>61.511510000000001</v>
      </c>
      <c r="AB286" s="34">
        <f t="shared" si="38"/>
        <v>60.765405000000001</v>
      </c>
      <c r="AC286" s="13">
        <v>80.463350000000005</v>
      </c>
      <c r="AD286" s="13">
        <v>81.086204499999994</v>
      </c>
      <c r="AE286" s="34">
        <f t="shared" si="39"/>
        <v>80.77477725</v>
      </c>
      <c r="AF286" s="13">
        <v>42.034010000000002</v>
      </c>
      <c r="AG286" s="13">
        <v>42.934330000000003</v>
      </c>
      <c r="AH286" s="34">
        <f t="shared" si="40"/>
        <v>42.484170000000006</v>
      </c>
    </row>
    <row r="287" spans="25:34" x14ac:dyDescent="0.25">
      <c r="Y287" s="13">
        <v>51592</v>
      </c>
      <c r="Z287" s="13">
        <v>65.498990000000006</v>
      </c>
      <c r="AA287" s="13">
        <v>64.280190000000005</v>
      </c>
      <c r="AB287" s="34">
        <f t="shared" si="38"/>
        <v>64.889589999999998</v>
      </c>
      <c r="AC287" s="13">
        <v>78.703445400000007</v>
      </c>
      <c r="AD287" s="13">
        <v>80.050809999999998</v>
      </c>
      <c r="AE287" s="34">
        <f t="shared" si="39"/>
        <v>79.377127700000003</v>
      </c>
      <c r="AF287" s="13">
        <v>38.6344566</v>
      </c>
      <c r="AG287" s="13">
        <v>41.971730000000001</v>
      </c>
      <c r="AH287" s="34">
        <f t="shared" si="40"/>
        <v>40.3030933</v>
      </c>
    </row>
    <row r="288" spans="25:34" x14ac:dyDescent="0.25">
      <c r="Y288" s="13">
        <v>51622</v>
      </c>
      <c r="Z288" s="13">
        <v>63.602559999999997</v>
      </c>
      <c r="AA288" s="13">
        <v>56.92501</v>
      </c>
      <c r="AB288" s="34">
        <f t="shared" si="38"/>
        <v>60.263784999999999</v>
      </c>
      <c r="AC288" s="13">
        <v>77.155685399999996</v>
      </c>
      <c r="AD288" s="13">
        <v>76.030990000000003</v>
      </c>
      <c r="AE288" s="34">
        <f t="shared" si="39"/>
        <v>76.593337700000006</v>
      </c>
      <c r="AF288" s="13">
        <v>37.614519999999999</v>
      </c>
      <c r="AG288" s="13">
        <v>39.25967</v>
      </c>
      <c r="AH288" s="34">
        <f t="shared" si="40"/>
        <v>38.437094999999999</v>
      </c>
    </row>
    <row r="289" spans="25:34" x14ac:dyDescent="0.25">
      <c r="Y289" s="13">
        <v>51653</v>
      </c>
      <c r="Z289" s="13">
        <v>75.278310000000005</v>
      </c>
      <c r="AA289" s="13">
        <v>65.907139999999998</v>
      </c>
      <c r="AB289" s="34">
        <f t="shared" si="38"/>
        <v>70.592725000000002</v>
      </c>
      <c r="AC289" s="13">
        <v>80.083730000000003</v>
      </c>
      <c r="AD289" s="13">
        <v>81.453804000000005</v>
      </c>
      <c r="AE289" s="34">
        <f t="shared" si="39"/>
        <v>80.768766999999997</v>
      </c>
      <c r="AF289" s="13">
        <v>39.368942300000001</v>
      </c>
      <c r="AG289" s="13">
        <v>42.286476100000002</v>
      </c>
      <c r="AH289" s="34">
        <f t="shared" si="40"/>
        <v>40.827709200000001</v>
      </c>
    </row>
    <row r="290" spans="25:34" x14ac:dyDescent="0.25">
      <c r="Y290" s="13">
        <v>51683</v>
      </c>
      <c r="Z290" s="13">
        <v>71.967640000000003</v>
      </c>
      <c r="AA290" s="13">
        <v>71.147970000000001</v>
      </c>
      <c r="AB290" s="34">
        <f t="shared" si="38"/>
        <v>71.557805000000002</v>
      </c>
      <c r="AC290" s="13">
        <v>85.412185699999995</v>
      </c>
      <c r="AD290" s="13">
        <v>88.942610000000002</v>
      </c>
      <c r="AE290" s="34">
        <f t="shared" si="39"/>
        <v>87.177397850000006</v>
      </c>
      <c r="AF290" s="13">
        <v>41.308555599999998</v>
      </c>
      <c r="AG290" s="13">
        <v>45.717975600000003</v>
      </c>
      <c r="AH290" s="34">
        <f t="shared" si="40"/>
        <v>43.513265599999997</v>
      </c>
    </row>
    <row r="291" spans="25:34" x14ac:dyDescent="0.25">
      <c r="Y291" s="13">
        <v>51714</v>
      </c>
      <c r="Z291" s="13">
        <v>78.199020000000004</v>
      </c>
      <c r="AA291" s="13">
        <v>82.058030000000002</v>
      </c>
      <c r="AB291" s="34">
        <f t="shared" si="38"/>
        <v>80.128524999999996</v>
      </c>
      <c r="AC291" s="13">
        <v>86.825320000000005</v>
      </c>
      <c r="AD291" s="13">
        <v>89.512379999999993</v>
      </c>
      <c r="AE291" s="34">
        <f t="shared" si="39"/>
        <v>88.168849999999992</v>
      </c>
      <c r="AF291" s="13">
        <v>42.601320000000001</v>
      </c>
      <c r="AG291" s="13">
        <v>46.888023400000002</v>
      </c>
      <c r="AH291" s="34">
        <f t="shared" si="40"/>
        <v>44.744671699999998</v>
      </c>
    </row>
    <row r="292" spans="25:34" x14ac:dyDescent="0.25">
      <c r="Y292" s="13">
        <v>51745</v>
      </c>
      <c r="Z292" s="13">
        <v>73.405779999999993</v>
      </c>
      <c r="AA292" s="13">
        <v>81.814490000000006</v>
      </c>
      <c r="AB292" s="34">
        <f t="shared" si="38"/>
        <v>77.610135</v>
      </c>
      <c r="AC292" s="13">
        <v>84.241320000000002</v>
      </c>
      <c r="AD292" s="13">
        <v>88.217449999999999</v>
      </c>
      <c r="AE292" s="34">
        <f t="shared" si="39"/>
        <v>86.229385000000008</v>
      </c>
      <c r="AF292" s="13">
        <v>42.719066599999998</v>
      </c>
      <c r="AG292" s="13">
        <v>48.558746300000003</v>
      </c>
      <c r="AH292" s="34">
        <f t="shared" si="40"/>
        <v>45.63890645</v>
      </c>
    </row>
    <row r="293" spans="25:34" x14ac:dyDescent="0.25">
      <c r="Y293" s="13">
        <v>51775</v>
      </c>
      <c r="Z293" s="13">
        <v>66.116489999999999</v>
      </c>
      <c r="AA293" s="13">
        <v>72.275940000000006</v>
      </c>
      <c r="AB293" s="34">
        <f t="shared" si="38"/>
        <v>69.196214999999995</v>
      </c>
      <c r="AC293" s="13">
        <v>81.356575000000007</v>
      </c>
      <c r="AD293" s="13">
        <v>83.043660000000003</v>
      </c>
      <c r="AE293" s="34">
        <f t="shared" si="39"/>
        <v>82.200117500000005</v>
      </c>
      <c r="AF293" s="13">
        <v>40.943510000000003</v>
      </c>
      <c r="AG293" s="13">
        <v>46.074974099999999</v>
      </c>
      <c r="AH293" s="34">
        <f t="shared" si="40"/>
        <v>43.509242049999997</v>
      </c>
    </row>
    <row r="294" spans="25:34" x14ac:dyDescent="0.25">
      <c r="Y294" s="13">
        <v>51806</v>
      </c>
      <c r="Z294" s="13">
        <v>66.293139999999994</v>
      </c>
      <c r="AA294" s="13">
        <v>69.080709999999996</v>
      </c>
      <c r="AB294" s="34">
        <f t="shared" si="38"/>
        <v>67.686925000000002</v>
      </c>
      <c r="AC294" s="13">
        <v>81.807846100000006</v>
      </c>
      <c r="AD294" s="13">
        <v>82.091639999999998</v>
      </c>
      <c r="AE294" s="34">
        <f t="shared" si="39"/>
        <v>81.949743049999995</v>
      </c>
      <c r="AF294" s="13">
        <v>42.356870000000001</v>
      </c>
      <c r="AG294" s="13">
        <v>43.860340000000001</v>
      </c>
      <c r="AH294" s="34">
        <f t="shared" si="40"/>
        <v>43.108604999999997</v>
      </c>
    </row>
    <row r="295" spans="25:34" x14ac:dyDescent="0.25">
      <c r="Y295" s="13">
        <v>51836</v>
      </c>
      <c r="Z295" s="13">
        <v>70.3767</v>
      </c>
      <c r="AA295" s="13">
        <v>75.360600000000005</v>
      </c>
      <c r="AB295" s="34">
        <f t="shared" si="38"/>
        <v>72.868650000000002</v>
      </c>
      <c r="AC295" s="13">
        <v>84.150829999999999</v>
      </c>
      <c r="AD295" s="13">
        <v>84.835920000000002</v>
      </c>
      <c r="AE295" s="34">
        <f t="shared" si="39"/>
        <v>84.493375</v>
      </c>
      <c r="AF295" s="13">
        <v>45.41686</v>
      </c>
      <c r="AG295" s="13">
        <v>45.848197900000002</v>
      </c>
      <c r="AH295" s="34">
        <f t="shared" si="40"/>
        <v>45.632528950000001</v>
      </c>
    </row>
    <row r="296" spans="25:34" x14ac:dyDescent="0.25">
      <c r="Y296" s="13">
        <v>51867</v>
      </c>
      <c r="Z296" s="13">
        <v>66.059610000000006</v>
      </c>
      <c r="AA296" s="13">
        <v>69.458269999999999</v>
      </c>
      <c r="AB296" s="34">
        <f t="shared" si="38"/>
        <v>67.758939999999996</v>
      </c>
      <c r="AC296" s="13">
        <v>85.671899999999994</v>
      </c>
      <c r="AD296" s="13">
        <v>86.476524400000002</v>
      </c>
      <c r="AE296" s="34">
        <f t="shared" si="39"/>
        <v>86.074212200000005</v>
      </c>
      <c r="AF296" s="13">
        <v>46.502360000000003</v>
      </c>
      <c r="AG296" s="13">
        <v>47.568443299999998</v>
      </c>
      <c r="AH296" s="34">
        <f t="shared" si="40"/>
        <v>47.035401649999997</v>
      </c>
    </row>
    <row r="297" spans="25:34" x14ac:dyDescent="0.25">
      <c r="Y297" s="13">
        <v>51898</v>
      </c>
      <c r="Z297" s="13">
        <v>66.269130000000004</v>
      </c>
      <c r="AA297" s="13">
        <v>69.588319999999996</v>
      </c>
      <c r="AB297" s="34">
        <f t="shared" si="38"/>
        <v>67.928725</v>
      </c>
      <c r="AC297" s="13">
        <v>86.636049999999997</v>
      </c>
      <c r="AD297" s="13">
        <v>87.781480000000002</v>
      </c>
      <c r="AE297" s="34">
        <f t="shared" si="39"/>
        <v>87.208765</v>
      </c>
      <c r="AF297" s="13">
        <v>47.279014599999996</v>
      </c>
      <c r="AG297" s="13">
        <v>49.197197000000003</v>
      </c>
      <c r="AH297" s="34">
        <f t="shared" si="40"/>
        <v>48.2381058</v>
      </c>
    </row>
    <row r="298" spans="25:34" x14ac:dyDescent="0.25">
      <c r="Y298" s="13">
        <v>51926</v>
      </c>
      <c r="Z298" s="13">
        <v>61.076549999999997</v>
      </c>
      <c r="AA298" s="13">
        <v>62.122889999999998</v>
      </c>
      <c r="AB298" s="34">
        <f t="shared" si="38"/>
        <v>61.599719999999998</v>
      </c>
      <c r="AC298" s="13">
        <v>81.814899999999994</v>
      </c>
      <c r="AD298" s="13">
        <v>82.549139999999994</v>
      </c>
      <c r="AE298" s="34">
        <f t="shared" si="39"/>
        <v>82.182019999999994</v>
      </c>
      <c r="AF298" s="13">
        <v>43.4017944</v>
      </c>
      <c r="AG298" s="13">
        <v>44.386024499999998</v>
      </c>
      <c r="AH298" s="34">
        <f t="shared" si="40"/>
        <v>43.893909449999995</v>
      </c>
    </row>
    <row r="299" spans="25:34" x14ac:dyDescent="0.25">
      <c r="Y299" s="13">
        <v>51957</v>
      </c>
      <c r="Z299" s="13">
        <v>63.927669999999999</v>
      </c>
      <c r="AA299" s="13">
        <v>63.469279999999998</v>
      </c>
      <c r="AB299" s="34">
        <f t="shared" si="38"/>
        <v>63.698475000000002</v>
      </c>
      <c r="AC299" s="13">
        <v>78.714250000000007</v>
      </c>
      <c r="AD299" s="13">
        <v>80.982475300000004</v>
      </c>
      <c r="AE299" s="34">
        <f t="shared" si="39"/>
        <v>79.848362650000013</v>
      </c>
      <c r="AF299" s="13">
        <v>39.223186499999997</v>
      </c>
      <c r="AG299" s="13">
        <v>43.133586899999997</v>
      </c>
      <c r="AH299" s="34">
        <f t="shared" si="40"/>
        <v>41.178386699999997</v>
      </c>
    </row>
    <row r="300" spans="25:34" x14ac:dyDescent="0.25">
      <c r="Y300" s="13">
        <v>51987</v>
      </c>
      <c r="Z300" s="13">
        <v>65.951809999999995</v>
      </c>
      <c r="AA300" s="13">
        <v>59.506720000000001</v>
      </c>
      <c r="AB300" s="34">
        <f t="shared" si="38"/>
        <v>62.729264999999998</v>
      </c>
      <c r="AC300" s="13">
        <v>78.874849999999995</v>
      </c>
      <c r="AD300" s="13">
        <v>78.088470000000001</v>
      </c>
      <c r="AE300" s="34">
        <f t="shared" si="39"/>
        <v>78.481660000000005</v>
      </c>
      <c r="AF300" s="13">
        <v>38.200470000000003</v>
      </c>
      <c r="AG300" s="13">
        <v>40.440433499999997</v>
      </c>
      <c r="AH300" s="34">
        <f t="shared" si="40"/>
        <v>39.320451750000004</v>
      </c>
    </row>
    <row r="301" spans="25:34" x14ac:dyDescent="0.25">
      <c r="Y301" s="13">
        <v>52018</v>
      </c>
      <c r="Z301" s="13">
        <v>78.554060000000007</v>
      </c>
      <c r="AA301" s="13">
        <v>68.596599999999995</v>
      </c>
      <c r="AB301" s="34">
        <f t="shared" si="38"/>
        <v>73.575330000000008</v>
      </c>
      <c r="AC301" s="13">
        <v>81.76858</v>
      </c>
      <c r="AD301" s="13">
        <v>83.233189999999993</v>
      </c>
      <c r="AE301" s="34">
        <f t="shared" si="39"/>
        <v>82.500884999999997</v>
      </c>
      <c r="AF301" s="13">
        <v>40.219394700000002</v>
      </c>
      <c r="AG301" s="13">
        <v>43.9298134</v>
      </c>
      <c r="AH301" s="34">
        <f t="shared" si="40"/>
        <v>42.074604050000005</v>
      </c>
    </row>
    <row r="302" spans="25:34" x14ac:dyDescent="0.25">
      <c r="Y302" s="13">
        <v>52048</v>
      </c>
      <c r="Z302" s="13">
        <v>73.985489999999999</v>
      </c>
      <c r="AA302" s="13">
        <v>73.784260000000003</v>
      </c>
      <c r="AB302" s="34">
        <f t="shared" si="38"/>
        <v>73.884874999999994</v>
      </c>
      <c r="AC302" s="13">
        <v>87.200069999999997</v>
      </c>
      <c r="AD302" s="13">
        <v>90.366960000000006</v>
      </c>
      <c r="AE302" s="34">
        <f t="shared" si="39"/>
        <v>88.783514999999994</v>
      </c>
      <c r="AF302" s="13">
        <v>42.507324199999999</v>
      </c>
      <c r="AG302" s="13">
        <v>47.860579999999999</v>
      </c>
      <c r="AH302" s="34">
        <f t="shared" si="40"/>
        <v>45.183952099999999</v>
      </c>
    </row>
    <row r="303" spans="25:34" x14ac:dyDescent="0.25">
      <c r="Y303" s="13">
        <v>52079</v>
      </c>
      <c r="Z303" s="13">
        <v>79.521609999999995</v>
      </c>
      <c r="AA303" s="13">
        <v>82.409419999999997</v>
      </c>
      <c r="AB303" s="34">
        <f t="shared" si="38"/>
        <v>80.965514999999996</v>
      </c>
      <c r="AC303" s="13">
        <v>89.721090000000004</v>
      </c>
      <c r="AD303" s="13">
        <v>91.84778</v>
      </c>
      <c r="AE303" s="34">
        <f t="shared" si="39"/>
        <v>90.784435000000002</v>
      </c>
      <c r="AF303" s="13">
        <v>43.716842700000001</v>
      </c>
      <c r="AG303" s="13">
        <v>49.228319999999997</v>
      </c>
      <c r="AH303" s="34">
        <f t="shared" si="40"/>
        <v>46.472581349999999</v>
      </c>
    </row>
    <row r="304" spans="25:34" x14ac:dyDescent="0.25">
      <c r="Y304" s="13">
        <v>52110</v>
      </c>
      <c r="Z304" s="13">
        <v>73.907929999999993</v>
      </c>
      <c r="AA304" s="13">
        <v>79.350170000000006</v>
      </c>
      <c r="AB304" s="34">
        <f t="shared" si="38"/>
        <v>76.629050000000007</v>
      </c>
      <c r="AC304" s="13">
        <v>85.633290000000002</v>
      </c>
      <c r="AD304" s="13">
        <v>89.368549999999999</v>
      </c>
      <c r="AE304" s="34">
        <f t="shared" si="39"/>
        <v>87.500920000000008</v>
      </c>
      <c r="AF304" s="13">
        <v>43.359160000000003</v>
      </c>
      <c r="AG304" s="13">
        <v>50.586739999999999</v>
      </c>
      <c r="AH304" s="34">
        <f t="shared" si="40"/>
        <v>46.972949999999997</v>
      </c>
    </row>
    <row r="305" spans="25:34" x14ac:dyDescent="0.25">
      <c r="Y305" s="13">
        <v>52140</v>
      </c>
      <c r="Z305" s="13">
        <v>67.531980000000004</v>
      </c>
      <c r="AA305" s="13">
        <v>73.952129999999997</v>
      </c>
      <c r="AB305" s="34">
        <f t="shared" si="38"/>
        <v>70.742054999999993</v>
      </c>
      <c r="AC305" s="13">
        <v>83.646010000000004</v>
      </c>
      <c r="AD305" s="13">
        <v>85.754249999999999</v>
      </c>
      <c r="AE305" s="34">
        <f t="shared" si="39"/>
        <v>84.700130000000001</v>
      </c>
      <c r="AF305" s="13">
        <v>42.616222399999998</v>
      </c>
      <c r="AG305" s="13">
        <v>49.528750000000002</v>
      </c>
      <c r="AH305" s="34">
        <f t="shared" si="40"/>
        <v>46.0724862</v>
      </c>
    </row>
    <row r="306" spans="25:34" x14ac:dyDescent="0.25">
      <c r="Y306" s="13">
        <v>52171</v>
      </c>
      <c r="Z306" s="13">
        <v>68.082340000000002</v>
      </c>
      <c r="AA306" s="13">
        <v>70.929040000000001</v>
      </c>
      <c r="AB306" s="34">
        <f t="shared" si="38"/>
        <v>69.505690000000001</v>
      </c>
      <c r="AC306" s="13">
        <v>83.932860000000005</v>
      </c>
      <c r="AD306" s="13">
        <v>84.429565400000001</v>
      </c>
      <c r="AE306" s="34">
        <f t="shared" si="39"/>
        <v>84.181212700000003</v>
      </c>
      <c r="AF306" s="13">
        <v>43.980080000000001</v>
      </c>
      <c r="AG306" s="13">
        <v>45.759395599999998</v>
      </c>
      <c r="AH306" s="34">
        <f t="shared" si="40"/>
        <v>44.869737799999996</v>
      </c>
    </row>
    <row r="307" spans="25:34" x14ac:dyDescent="0.25">
      <c r="Y307" s="13">
        <v>52201</v>
      </c>
      <c r="Z307" s="13">
        <v>71.441469999999995</v>
      </c>
      <c r="AA307" s="13">
        <v>74.887180000000001</v>
      </c>
      <c r="AB307" s="34">
        <f t="shared" si="38"/>
        <v>73.164324999999991</v>
      </c>
      <c r="AC307" s="13">
        <v>85.948750000000004</v>
      </c>
      <c r="AD307" s="13">
        <v>86.773219999999995</v>
      </c>
      <c r="AE307" s="34">
        <f t="shared" si="39"/>
        <v>86.360984999999999</v>
      </c>
      <c r="AF307" s="13">
        <v>46.637577100000001</v>
      </c>
      <c r="AG307" s="13">
        <v>47.462989999999998</v>
      </c>
      <c r="AH307" s="34">
        <f t="shared" si="40"/>
        <v>47.050283550000003</v>
      </c>
    </row>
    <row r="308" spans="25:34" x14ac:dyDescent="0.25">
      <c r="Y308" s="13">
        <v>52232</v>
      </c>
      <c r="Z308" s="13">
        <v>67.578980000000001</v>
      </c>
      <c r="AA308" s="13">
        <v>71.055809999999994</v>
      </c>
      <c r="AB308" s="34">
        <f t="shared" si="38"/>
        <v>69.317395000000005</v>
      </c>
      <c r="AE308" s="34" t="e">
        <f t="shared" si="39"/>
        <v>#DIV/0!</v>
      </c>
      <c r="AH308" s="34" t="e">
        <f t="shared" si="40"/>
        <v>#DIV/0!</v>
      </c>
    </row>
    <row r="309" spans="25:34" x14ac:dyDescent="0.25">
      <c r="Y309" s="13">
        <v>52263</v>
      </c>
      <c r="Z309" s="13">
        <v>67.793329999999997</v>
      </c>
      <c r="AA309" s="13">
        <v>71.188850000000002</v>
      </c>
      <c r="AB309" s="34">
        <f t="shared" si="38"/>
        <v>69.49109</v>
      </c>
      <c r="AE309" s="34" t="e">
        <f t="shared" si="39"/>
        <v>#DIV/0!</v>
      </c>
      <c r="AH309" s="34" t="e">
        <f t="shared" si="40"/>
        <v>#DIV/0!</v>
      </c>
    </row>
    <row r="310" spans="25:34" x14ac:dyDescent="0.25">
      <c r="Y310" s="13">
        <v>52291</v>
      </c>
      <c r="Z310" s="13">
        <v>62.481310000000001</v>
      </c>
      <c r="AA310" s="13">
        <v>63.551720000000003</v>
      </c>
      <c r="AB310" s="34">
        <f t="shared" si="38"/>
        <v>63.016514999999998</v>
      </c>
      <c r="AE310" s="34" t="e">
        <f t="shared" si="39"/>
        <v>#DIV/0!</v>
      </c>
      <c r="AH310" s="34" t="e">
        <f t="shared" si="40"/>
        <v>#DIV/0!</v>
      </c>
    </row>
    <row r="311" spans="25:34" x14ac:dyDescent="0.25">
      <c r="Z311" s="13">
        <v>65.398009999999999</v>
      </c>
      <c r="AA311" s="13">
        <v>64.929079999999999</v>
      </c>
    </row>
  </sheetData>
  <mergeCells count="3">
    <mergeCell ref="B1:D1"/>
    <mergeCell ref="E1:G1"/>
    <mergeCell ref="H1:J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8"/>
  <sheetViews>
    <sheetView zoomScale="70" zoomScaleNormal="70" workbookViewId="0">
      <selection activeCell="B2" sqref="B2:D2"/>
    </sheetView>
  </sheetViews>
  <sheetFormatPr defaultRowHeight="15" x14ac:dyDescent="0.25"/>
  <cols>
    <col min="4" max="4" width="9.5703125" bestFit="1" customWidth="1"/>
    <col min="17" max="17" width="2.85546875" customWidth="1"/>
    <col min="23" max="23" width="2.85546875" customWidth="1"/>
    <col min="25" max="25" width="10.5703125" bestFit="1" customWidth="1"/>
    <col min="31" max="31" width="2.85546875" customWidth="1"/>
  </cols>
  <sheetData>
    <row r="1" spans="1:31" ht="28.5" customHeight="1" x14ac:dyDescent="0.25">
      <c r="Q1" s="5"/>
      <c r="W1" s="5"/>
      <c r="AE1" s="5"/>
    </row>
    <row r="2" spans="1:31" x14ac:dyDescent="0.25">
      <c r="B2" s="12"/>
      <c r="C2" s="12"/>
      <c r="D2" s="12"/>
      <c r="Q2" s="5"/>
      <c r="S2" t="s">
        <v>26</v>
      </c>
      <c r="W2" s="5"/>
      <c r="Y2" t="s">
        <v>23</v>
      </c>
      <c r="AA2" t="s">
        <v>19</v>
      </c>
      <c r="AB2" t="s">
        <v>12</v>
      </c>
      <c r="AC2" t="s">
        <v>20</v>
      </c>
      <c r="AD2" t="s">
        <v>14</v>
      </c>
      <c r="AE2" s="5"/>
    </row>
    <row r="3" spans="1:31" ht="26.25" x14ac:dyDescent="0.25">
      <c r="B3" s="10" t="s">
        <v>15</v>
      </c>
      <c r="C3" s="10" t="s">
        <v>21</v>
      </c>
      <c r="D3" s="10" t="s">
        <v>22</v>
      </c>
      <c r="Q3" s="5"/>
      <c r="T3" t="s">
        <v>23</v>
      </c>
      <c r="U3" t="s">
        <v>19</v>
      </c>
      <c r="V3" t="s">
        <v>20</v>
      </c>
      <c r="W3" s="5"/>
      <c r="Y3" t="s">
        <v>9</v>
      </c>
      <c r="AE3" s="5"/>
    </row>
    <row r="4" spans="1:31" x14ac:dyDescent="0.25">
      <c r="B4" s="7" t="s">
        <v>16</v>
      </c>
      <c r="C4" s="7" t="str">
        <f>B4</f>
        <v>2017 IRP Update</v>
      </c>
      <c r="D4" s="7" t="str">
        <f>B4</f>
        <v>2017 IRP Update</v>
      </c>
      <c r="Q4" s="5"/>
      <c r="W4" s="5"/>
      <c r="AE4" s="5"/>
    </row>
    <row r="5" spans="1:31" x14ac:dyDescent="0.25">
      <c r="B5" s="7" t="s">
        <v>0</v>
      </c>
      <c r="C5" s="7" t="s">
        <v>0</v>
      </c>
      <c r="D5" s="7" t="s">
        <v>0</v>
      </c>
      <c r="Q5" s="5"/>
      <c r="W5" s="5"/>
      <c r="AE5" s="5"/>
    </row>
    <row r="6" spans="1:31" x14ac:dyDescent="0.25">
      <c r="B6" s="7"/>
      <c r="C6" s="7"/>
      <c r="D6" s="7"/>
      <c r="Q6" s="5"/>
      <c r="U6" s="4"/>
      <c r="V6" s="4"/>
      <c r="W6" s="5"/>
      <c r="AE6" s="5"/>
    </row>
    <row r="7" spans="1:31" ht="67.5" customHeight="1" x14ac:dyDescent="0.25">
      <c r="A7" t="s">
        <v>1</v>
      </c>
      <c r="B7" s="11" t="str">
        <f t="shared" ref="B7:D7" si="0">B4&amp;" ("&amp;B3&amp;")"</f>
        <v>2017 IRP Update (Dec 2017 OFPC)</v>
      </c>
      <c r="C7" s="11" t="str">
        <f t="shared" si="0"/>
        <v>2017 IRP Update (High)</v>
      </c>
      <c r="D7" s="11" t="str">
        <f t="shared" si="0"/>
        <v>2017 IRP Update (Low)</v>
      </c>
      <c r="Q7" s="5"/>
      <c r="W7" s="5"/>
      <c r="AE7" s="5"/>
    </row>
    <row r="8" spans="1:31" x14ac:dyDescent="0.25">
      <c r="A8">
        <v>2018</v>
      </c>
      <c r="B8" s="8">
        <v>2.3867491856677518</v>
      </c>
      <c r="C8" s="8">
        <v>3.5097308203673308</v>
      </c>
      <c r="D8" s="8">
        <v>2.3671548990950999</v>
      </c>
      <c r="Q8" s="6"/>
      <c r="R8">
        <f t="shared" ref="R8:R71" si="1">YEAR(S8)</f>
        <v>2018</v>
      </c>
      <c r="S8" s="2">
        <v>43101</v>
      </c>
      <c r="T8" s="3">
        <v>2.62</v>
      </c>
      <c r="U8">
        <v>3.9798816779243253</v>
      </c>
      <c r="V8">
        <v>2.7662364409748741</v>
      </c>
      <c r="W8" s="6"/>
      <c r="X8">
        <v>2018</v>
      </c>
      <c r="Y8" s="3">
        <f>AVERAGEIF($R$8:$R$258,X8,$T$8:$T$258)</f>
        <v>2.3889999999999998</v>
      </c>
      <c r="Z8" s="3">
        <f>Y8-B8</f>
        <v>2.2508143322479413E-3</v>
      </c>
      <c r="AA8" s="3">
        <f>AVERAGEIF($R$8:$R$258,X8,$U$8:$U$258)</f>
        <v>3.5097308203673308</v>
      </c>
      <c r="AB8" s="3">
        <f t="shared" ref="AB8:AB27" si="2">AA8-C8</f>
        <v>0</v>
      </c>
      <c r="AC8" s="3">
        <f>AVERAGEIF($R$8:$R$258,X8,$V$8:$V$258)</f>
        <v>2.3671548990950999</v>
      </c>
      <c r="AD8" s="3">
        <f t="shared" ref="AD8:AD27" si="3">AC8-D8</f>
        <v>0</v>
      </c>
      <c r="AE8" s="6"/>
    </row>
    <row r="9" spans="1:31" x14ac:dyDescent="0.25">
      <c r="A9">
        <v>2019</v>
      </c>
      <c r="B9" s="8">
        <v>2.357534201954397</v>
      </c>
      <c r="C9" s="8">
        <v>3.9892190926302256</v>
      </c>
      <c r="D9" s="8">
        <v>2.2655859132514791</v>
      </c>
      <c r="Q9" s="6"/>
      <c r="R9">
        <f t="shared" si="1"/>
        <v>2018</v>
      </c>
      <c r="S9" s="2">
        <v>43132</v>
      </c>
      <c r="T9" s="3">
        <v>2.7130000000000001</v>
      </c>
      <c r="U9">
        <v>3.8486767874433037</v>
      </c>
      <c r="V9">
        <v>2.6459652913672711</v>
      </c>
      <c r="W9" s="6"/>
      <c r="X9">
        <f>X8+1</f>
        <v>2019</v>
      </c>
      <c r="Y9" s="3">
        <f t="shared" ref="Y9:Y27" si="4">AVERAGEIF($R$8:$R$258,X9,$T$8:$T$258)</f>
        <v>2.3602500000000002</v>
      </c>
      <c r="Z9" s="3">
        <f t="shared" ref="Z9:Z27" si="5">Y9-B9</f>
        <v>2.7157980456031794E-3</v>
      </c>
      <c r="AA9" s="3">
        <f t="shared" ref="AA9:AA27" si="6">AVERAGEIF($R$8:$R$258,X9,$U$8:$U$258)</f>
        <v>3.9892190926302256</v>
      </c>
      <c r="AB9" s="3">
        <f t="shared" si="2"/>
        <v>0</v>
      </c>
      <c r="AC9" s="3">
        <f t="shared" ref="AC9:AC27" si="7">AVERAGEIF($R$8:$R$258,X9,$V$8:$V$258)</f>
        <v>2.2655859132514791</v>
      </c>
      <c r="AD9" s="3">
        <f t="shared" si="3"/>
        <v>0</v>
      </c>
      <c r="AE9" s="6"/>
    </row>
    <row r="10" spans="1:31" x14ac:dyDescent="0.25">
      <c r="A10">
        <v>2020</v>
      </c>
      <c r="B10" s="8">
        <v>2.3581201298701298</v>
      </c>
      <c r="C10" s="8">
        <v>3.9286097807018598</v>
      </c>
      <c r="D10" s="8">
        <v>2.133410904743982</v>
      </c>
      <c r="Q10" s="6"/>
      <c r="R10">
        <f t="shared" si="1"/>
        <v>2018</v>
      </c>
      <c r="S10" s="2">
        <v>43160</v>
      </c>
      <c r="T10" s="3">
        <v>2.476</v>
      </c>
      <c r="U10">
        <v>3.5097308203673308</v>
      </c>
      <c r="V10">
        <v>2.3507542877849721</v>
      </c>
      <c r="W10" s="6"/>
      <c r="X10">
        <f t="shared" ref="X10:X27" si="8">X9+1</f>
        <v>2020</v>
      </c>
      <c r="Y10" s="3">
        <f t="shared" si="4"/>
        <v>2.3586249999999995</v>
      </c>
      <c r="Z10" s="3">
        <f t="shared" si="5"/>
        <v>5.048701298697722E-4</v>
      </c>
      <c r="AA10" s="3">
        <f t="shared" si="6"/>
        <v>3.9286097807018598</v>
      </c>
      <c r="AB10" s="3">
        <f t="shared" si="2"/>
        <v>0</v>
      </c>
      <c r="AC10" s="3">
        <f t="shared" si="7"/>
        <v>2.133410904743982</v>
      </c>
      <c r="AD10" s="3">
        <f t="shared" si="3"/>
        <v>0</v>
      </c>
      <c r="AE10" s="6"/>
    </row>
    <row r="11" spans="1:31" x14ac:dyDescent="0.25">
      <c r="A11">
        <v>2021</v>
      </c>
      <c r="B11" s="8">
        <v>2.3905553745928336</v>
      </c>
      <c r="C11" s="8">
        <v>3.9211500080443398</v>
      </c>
      <c r="D11" s="8">
        <v>1.9977515759547264</v>
      </c>
      <c r="Q11" s="6"/>
      <c r="R11">
        <f t="shared" si="1"/>
        <v>2018</v>
      </c>
      <c r="S11" s="2">
        <v>43191</v>
      </c>
      <c r="T11" s="3">
        <v>2.194</v>
      </c>
      <c r="U11">
        <v>3.2035860759116135</v>
      </c>
      <c r="V11">
        <v>2.1211457294431844</v>
      </c>
      <c r="W11" s="6"/>
      <c r="X11">
        <f t="shared" si="8"/>
        <v>2021</v>
      </c>
      <c r="Y11" s="3">
        <f t="shared" si="4"/>
        <v>2.3920416666666666</v>
      </c>
      <c r="Z11" s="3">
        <f t="shared" si="5"/>
        <v>1.4862920738329954E-3</v>
      </c>
      <c r="AA11" s="3">
        <f t="shared" si="6"/>
        <v>3.9211500080443398</v>
      </c>
      <c r="AB11" s="3">
        <f t="shared" si="2"/>
        <v>0</v>
      </c>
      <c r="AC11" s="3">
        <f t="shared" si="7"/>
        <v>1.9977515759547264</v>
      </c>
      <c r="AD11" s="3">
        <f t="shared" si="3"/>
        <v>0</v>
      </c>
      <c r="AE11" s="6"/>
    </row>
    <row r="12" spans="1:31" x14ac:dyDescent="0.25">
      <c r="A12">
        <v>2022</v>
      </c>
      <c r="B12" s="8">
        <v>2.4387622149837136</v>
      </c>
      <c r="C12" s="8">
        <v>4.1874829693691717</v>
      </c>
      <c r="D12" s="8">
        <v>1.9906557423698092</v>
      </c>
      <c r="Q12" s="6"/>
      <c r="R12">
        <f t="shared" si="1"/>
        <v>2018</v>
      </c>
      <c r="S12" s="2">
        <v>43221</v>
      </c>
      <c r="T12" s="3">
        <v>2.1335000000000002</v>
      </c>
      <c r="U12">
        <v>3.1926523350381948</v>
      </c>
      <c r="V12">
        <v>2.1102119885697657</v>
      </c>
      <c r="W12" s="6"/>
      <c r="X12">
        <f t="shared" si="8"/>
        <v>2022</v>
      </c>
      <c r="Y12" s="3">
        <f t="shared" si="4"/>
        <v>2.4400833333333334</v>
      </c>
      <c r="Z12" s="3">
        <f t="shared" si="5"/>
        <v>1.3211183496197876E-3</v>
      </c>
      <c r="AA12" s="3">
        <f t="shared" si="6"/>
        <v>4.1874829693691717</v>
      </c>
      <c r="AB12" s="3">
        <f t="shared" si="2"/>
        <v>0</v>
      </c>
      <c r="AC12" s="3">
        <f t="shared" si="7"/>
        <v>1.9906557423698092</v>
      </c>
      <c r="AD12" s="3">
        <f t="shared" si="3"/>
        <v>0</v>
      </c>
      <c r="AE12" s="6"/>
    </row>
    <row r="13" spans="1:31" x14ac:dyDescent="0.25">
      <c r="A13">
        <v>2023</v>
      </c>
      <c r="B13" s="8">
        <v>2.4772042483660139</v>
      </c>
      <c r="C13" s="8">
        <v>4.5428295314527016</v>
      </c>
      <c r="D13" s="8">
        <v>2.1992332282083402</v>
      </c>
      <c r="Q13" s="6"/>
      <c r="R13">
        <f t="shared" si="1"/>
        <v>2018</v>
      </c>
      <c r="S13" s="2">
        <v>43252</v>
      </c>
      <c r="T13" s="3">
        <v>2.2254999999999998</v>
      </c>
      <c r="U13">
        <v>3.1379836306711026</v>
      </c>
      <c r="V13">
        <v>2.0664770250760918</v>
      </c>
      <c r="W13" s="6"/>
      <c r="X13">
        <f t="shared" si="8"/>
        <v>2023</v>
      </c>
      <c r="Y13" s="3">
        <f t="shared" si="4"/>
        <v>2.4799583333333328</v>
      </c>
      <c r="Z13" s="3">
        <f t="shared" si="5"/>
        <v>2.7540849673188816E-3</v>
      </c>
      <c r="AA13" s="3">
        <f t="shared" si="6"/>
        <v>4.5428295314527016</v>
      </c>
      <c r="AB13" s="3">
        <f t="shared" si="2"/>
        <v>0</v>
      </c>
      <c r="AC13" s="3">
        <f t="shared" si="7"/>
        <v>2.1992332282083402</v>
      </c>
      <c r="AD13" s="3">
        <f t="shared" si="3"/>
        <v>0</v>
      </c>
      <c r="AE13" s="6"/>
    </row>
    <row r="14" spans="1:31" x14ac:dyDescent="0.25">
      <c r="A14">
        <v>2024</v>
      </c>
      <c r="B14" s="8">
        <v>3.0861159090909092</v>
      </c>
      <c r="C14" s="8">
        <v>5.1050284905195795</v>
      </c>
      <c r="D14" s="8">
        <v>2.3618874120069049</v>
      </c>
      <c r="Q14" s="6"/>
      <c r="R14">
        <f t="shared" si="1"/>
        <v>2018</v>
      </c>
      <c r="S14" s="2">
        <v>43282</v>
      </c>
      <c r="T14" s="3">
        <v>2.2765</v>
      </c>
      <c r="U14">
        <v>3.3457247072660539</v>
      </c>
      <c r="V14">
        <v>2.2304831381773691</v>
      </c>
      <c r="W14" s="6"/>
      <c r="X14">
        <f t="shared" si="8"/>
        <v>2024</v>
      </c>
      <c r="Y14" s="3">
        <f t="shared" si="4"/>
        <v>3.0883083333333334</v>
      </c>
      <c r="Z14" s="3">
        <f t="shared" si="5"/>
        <v>2.1924242424242735E-3</v>
      </c>
      <c r="AA14" s="3">
        <f t="shared" si="6"/>
        <v>5.1050284905195795</v>
      </c>
      <c r="AB14" s="3">
        <f t="shared" si="2"/>
        <v>0</v>
      </c>
      <c r="AC14" s="3">
        <f t="shared" si="7"/>
        <v>2.3618874120069049</v>
      </c>
      <c r="AD14" s="3">
        <f t="shared" si="3"/>
        <v>0</v>
      </c>
      <c r="AE14" s="6"/>
    </row>
    <row r="15" spans="1:31" x14ac:dyDescent="0.25">
      <c r="A15">
        <v>2025</v>
      </c>
      <c r="B15" s="8">
        <v>3.7487944625407161</v>
      </c>
      <c r="C15" s="8">
        <v>5.3049489055936343</v>
      </c>
      <c r="D15" s="8">
        <v>2.5394322169777648</v>
      </c>
      <c r="Q15" s="6"/>
      <c r="R15">
        <f t="shared" si="1"/>
        <v>2018</v>
      </c>
      <c r="S15" s="2">
        <v>43313</v>
      </c>
      <c r="T15" s="3">
        <v>2.302</v>
      </c>
      <c r="U15">
        <v>3.422260893379983</v>
      </c>
      <c r="V15">
        <v>2.2960855834178799</v>
      </c>
      <c r="W15" s="6"/>
      <c r="X15">
        <f t="shared" si="8"/>
        <v>2025</v>
      </c>
      <c r="Y15" s="3">
        <f t="shared" si="4"/>
        <v>3.7513583333333336</v>
      </c>
      <c r="Z15" s="3">
        <f t="shared" si="5"/>
        <v>2.5638707926174398E-3</v>
      </c>
      <c r="AA15" s="3">
        <f t="shared" si="6"/>
        <v>5.3049489055936343</v>
      </c>
      <c r="AB15" s="3">
        <f t="shared" si="2"/>
        <v>0</v>
      </c>
      <c r="AC15" s="3">
        <f t="shared" si="7"/>
        <v>2.5394322169777648</v>
      </c>
      <c r="AD15" s="3">
        <f t="shared" si="3"/>
        <v>0</v>
      </c>
      <c r="AE15" s="6"/>
    </row>
    <row r="16" spans="1:31" x14ac:dyDescent="0.25">
      <c r="A16">
        <v>2026</v>
      </c>
      <c r="B16" s="8">
        <v>3.8087159609120516</v>
      </c>
      <c r="C16" s="8">
        <v>5.3118685905123018</v>
      </c>
      <c r="D16" s="8">
        <v>2.6855299312330043</v>
      </c>
      <c r="Q16" s="6"/>
      <c r="R16">
        <f t="shared" si="1"/>
        <v>2018</v>
      </c>
      <c r="S16" s="2">
        <v>43344</v>
      </c>
      <c r="T16" s="3">
        <v>2.2839999999999998</v>
      </c>
      <c r="U16">
        <v>3.400393411633146</v>
      </c>
      <c r="V16">
        <v>2.274218101671043</v>
      </c>
      <c r="W16" s="6"/>
      <c r="X16">
        <f t="shared" si="8"/>
        <v>2026</v>
      </c>
      <c r="Y16" s="3">
        <f t="shared" si="4"/>
        <v>3.8101583333333324</v>
      </c>
      <c r="Z16" s="3">
        <f t="shared" si="5"/>
        <v>1.4423724212808686E-3</v>
      </c>
      <c r="AA16" s="3">
        <f t="shared" si="6"/>
        <v>5.3118685905123018</v>
      </c>
      <c r="AB16" s="3">
        <f t="shared" si="2"/>
        <v>0</v>
      </c>
      <c r="AC16" s="3">
        <f t="shared" si="7"/>
        <v>2.6855299312330043</v>
      </c>
      <c r="AD16" s="3">
        <f t="shared" si="3"/>
        <v>0</v>
      </c>
      <c r="AE16" s="6"/>
    </row>
    <row r="17" spans="1:31" x14ac:dyDescent="0.25">
      <c r="A17">
        <v>2027</v>
      </c>
      <c r="B17" s="8">
        <v>3.9447130293159605</v>
      </c>
      <c r="C17" s="8">
        <v>5.501322313881464</v>
      </c>
      <c r="D17" s="8">
        <v>2.6979579060739511</v>
      </c>
      <c r="Q17" s="6"/>
      <c r="R17">
        <f t="shared" si="1"/>
        <v>2018</v>
      </c>
      <c r="S17" s="2">
        <v>43374</v>
      </c>
      <c r="T17" s="3">
        <v>2.2469999999999999</v>
      </c>
      <c r="U17">
        <v>3.4550621160002386</v>
      </c>
      <c r="V17">
        <v>2.3179530651647169</v>
      </c>
      <c r="W17" s="6"/>
      <c r="X17">
        <f t="shared" si="8"/>
        <v>2027</v>
      </c>
      <c r="Y17" s="3">
        <f t="shared" si="4"/>
        <v>3.9460166666666665</v>
      </c>
      <c r="Z17" s="3">
        <f t="shared" si="5"/>
        <v>1.3036373507060439E-3</v>
      </c>
      <c r="AA17" s="3">
        <f t="shared" si="6"/>
        <v>5.501322313881464</v>
      </c>
      <c r="AB17" s="3">
        <f t="shared" si="2"/>
        <v>0</v>
      </c>
      <c r="AC17" s="3">
        <f t="shared" si="7"/>
        <v>2.6979579060739511</v>
      </c>
      <c r="AD17" s="3">
        <f t="shared" si="3"/>
        <v>0</v>
      </c>
      <c r="AE17" s="6"/>
    </row>
    <row r="18" spans="1:31" x14ac:dyDescent="0.25">
      <c r="A18">
        <v>2028</v>
      </c>
      <c r="B18" s="8">
        <v>4.1344895765472307</v>
      </c>
      <c r="C18" s="8">
        <v>5.759773449403343</v>
      </c>
      <c r="D18" s="8">
        <v>2.8494876017362891</v>
      </c>
      <c r="Q18" s="6"/>
      <c r="R18">
        <f t="shared" si="1"/>
        <v>2018</v>
      </c>
      <c r="S18" s="2">
        <v>43405</v>
      </c>
      <c r="T18" s="3">
        <v>2.4495</v>
      </c>
      <c r="U18">
        <v>3.7174718969622815</v>
      </c>
      <c r="V18">
        <v>2.5366278826330864</v>
      </c>
      <c r="W18" s="6"/>
      <c r="X18">
        <f t="shared" si="8"/>
        <v>2028</v>
      </c>
      <c r="Y18" s="3">
        <f t="shared" si="4"/>
        <v>4.1365749999999997</v>
      </c>
      <c r="Z18" s="3">
        <f t="shared" si="5"/>
        <v>2.0854234527689641E-3</v>
      </c>
      <c r="AA18" s="3">
        <f t="shared" si="6"/>
        <v>5.759773449403343</v>
      </c>
      <c r="AB18" s="3">
        <f t="shared" si="2"/>
        <v>0</v>
      </c>
      <c r="AC18" s="3">
        <f t="shared" si="7"/>
        <v>2.8494876017362891</v>
      </c>
      <c r="AD18" s="3">
        <f t="shared" si="3"/>
        <v>0</v>
      </c>
      <c r="AE18" s="6"/>
    </row>
    <row r="19" spans="1:31" x14ac:dyDescent="0.25">
      <c r="A19">
        <v>2029</v>
      </c>
      <c r="B19" s="8">
        <v>4.4294807817589588</v>
      </c>
      <c r="C19" s="8">
        <v>6.1703726825917</v>
      </c>
      <c r="D19" s="8">
        <v>2.9854370681843445</v>
      </c>
      <c r="Q19" s="6"/>
      <c r="R19">
        <f t="shared" si="1"/>
        <v>2018</v>
      </c>
      <c r="S19" s="2">
        <v>43435</v>
      </c>
      <c r="T19" s="3">
        <v>2.7469999999999999</v>
      </c>
      <c r="U19">
        <v>3.9033454918103958</v>
      </c>
      <c r="V19">
        <v>2.689700254860945</v>
      </c>
      <c r="W19" s="6"/>
      <c r="X19">
        <f t="shared" si="8"/>
        <v>2029</v>
      </c>
      <c r="Y19" s="3">
        <f t="shared" si="4"/>
        <v>4.4312083333333332</v>
      </c>
      <c r="Z19" s="3">
        <f t="shared" si="5"/>
        <v>1.7275515743744307E-3</v>
      </c>
      <c r="AA19" s="3">
        <f t="shared" si="6"/>
        <v>6.1703726825917</v>
      </c>
      <c r="AB19" s="3">
        <f t="shared" si="2"/>
        <v>0</v>
      </c>
      <c r="AC19" s="3">
        <f t="shared" si="7"/>
        <v>2.9854370681843445</v>
      </c>
      <c r="AD19" s="3">
        <f t="shared" si="3"/>
        <v>0</v>
      </c>
      <c r="AE19" s="6"/>
    </row>
    <row r="20" spans="1:31" x14ac:dyDescent="0.25">
      <c r="A20">
        <v>2030</v>
      </c>
      <c r="B20" s="8">
        <v>4.7301407166123779</v>
      </c>
      <c r="C20" s="8">
        <v>6.5764038590733707</v>
      </c>
      <c r="D20" s="8">
        <v>3.1225312956279372</v>
      </c>
      <c r="Q20" s="6"/>
      <c r="R20">
        <f t="shared" si="1"/>
        <v>2019</v>
      </c>
      <c r="S20" s="2">
        <v>43466</v>
      </c>
      <c r="T20" s="3">
        <v>2.8184999999999998</v>
      </c>
      <c r="U20">
        <v>4.3691447204997704</v>
      </c>
      <c r="V20">
        <v>2.5365622801878462</v>
      </c>
      <c r="W20" s="6"/>
      <c r="X20">
        <f t="shared" si="8"/>
        <v>2030</v>
      </c>
      <c r="Y20" s="3">
        <f t="shared" si="4"/>
        <v>4.7324166666666665</v>
      </c>
      <c r="Z20" s="3">
        <f t="shared" si="5"/>
        <v>2.2759500542886002E-3</v>
      </c>
      <c r="AA20" s="3">
        <f t="shared" si="6"/>
        <v>6.5764038590733707</v>
      </c>
      <c r="AB20" s="3">
        <f t="shared" si="2"/>
        <v>0</v>
      </c>
      <c r="AC20" s="3">
        <f t="shared" si="7"/>
        <v>3.1225312956279372</v>
      </c>
      <c r="AD20" s="3">
        <f t="shared" si="3"/>
        <v>0</v>
      </c>
      <c r="AE20" s="6"/>
    </row>
    <row r="21" spans="1:31" x14ac:dyDescent="0.25">
      <c r="A21">
        <v>2031</v>
      </c>
      <c r="B21" s="8">
        <v>4.983626384364821</v>
      </c>
      <c r="C21" s="8">
        <v>6.9241609257899137</v>
      </c>
      <c r="D21" s="8">
        <v>3.2385619654678965</v>
      </c>
      <c r="Q21" s="6"/>
      <c r="R21">
        <f t="shared" si="1"/>
        <v>2019</v>
      </c>
      <c r="S21" s="2">
        <v>43497</v>
      </c>
      <c r="T21" s="3">
        <v>2.7685</v>
      </c>
      <c r="U21">
        <v>4.4697132690534733</v>
      </c>
      <c r="V21">
        <v>2.5924336960510144</v>
      </c>
      <c r="W21" s="6"/>
      <c r="X21">
        <f t="shared" si="8"/>
        <v>2031</v>
      </c>
      <c r="Y21" s="3">
        <f t="shared" si="4"/>
        <v>4.984958333333334</v>
      </c>
      <c r="Z21" s="3">
        <f t="shared" si="5"/>
        <v>1.3319489685130748E-3</v>
      </c>
      <c r="AA21" s="3">
        <f t="shared" si="6"/>
        <v>6.9241609257899137</v>
      </c>
      <c r="AB21" s="3">
        <f t="shared" si="2"/>
        <v>0</v>
      </c>
      <c r="AC21" s="3">
        <f t="shared" si="7"/>
        <v>3.2385619654678965</v>
      </c>
      <c r="AD21" s="3">
        <f t="shared" si="3"/>
        <v>0</v>
      </c>
      <c r="AE21" s="6"/>
    </row>
    <row r="22" spans="1:31" x14ac:dyDescent="0.25">
      <c r="A22">
        <v>2032</v>
      </c>
      <c r="B22" s="8">
        <v>5.1591662337662338</v>
      </c>
      <c r="C22" s="8">
        <v>7.1555664330547577</v>
      </c>
      <c r="D22" s="8">
        <v>3.3662917336349505</v>
      </c>
      <c r="Q22" s="6"/>
      <c r="R22">
        <f t="shared" si="1"/>
        <v>2019</v>
      </c>
      <c r="S22" s="2">
        <v>43525</v>
      </c>
      <c r="T22" s="3">
        <v>2.5615000000000001</v>
      </c>
      <c r="U22">
        <v>4.1233104907018294</v>
      </c>
      <c r="V22">
        <v>2.3465994662530738</v>
      </c>
      <c r="W22" s="6"/>
      <c r="X22">
        <f t="shared" si="8"/>
        <v>2032</v>
      </c>
      <c r="Y22" s="3">
        <f t="shared" si="4"/>
        <v>5.1598833333333332</v>
      </c>
      <c r="Z22" s="3">
        <f t="shared" si="5"/>
        <v>7.1709956709931078E-4</v>
      </c>
      <c r="AA22" s="3">
        <f t="shared" si="6"/>
        <v>7.1555664330547577</v>
      </c>
      <c r="AB22" s="3">
        <f t="shared" si="2"/>
        <v>0</v>
      </c>
      <c r="AC22" s="3">
        <f t="shared" si="7"/>
        <v>3.3662917336349505</v>
      </c>
      <c r="AD22" s="3">
        <f t="shared" si="3"/>
        <v>0</v>
      </c>
      <c r="AE22" s="6"/>
    </row>
    <row r="23" spans="1:31" x14ac:dyDescent="0.25">
      <c r="A23">
        <v>2033</v>
      </c>
      <c r="B23" s="8">
        <v>5.3979931596091211</v>
      </c>
      <c r="C23" s="8">
        <v>7.4912919039394223</v>
      </c>
      <c r="D23" s="8">
        <v>3.3608193130687138</v>
      </c>
      <c r="I23" s="13"/>
      <c r="Q23" s="6"/>
      <c r="R23">
        <f t="shared" si="1"/>
        <v>2019</v>
      </c>
      <c r="S23" s="2">
        <v>43556</v>
      </c>
      <c r="T23" s="3">
        <v>2.081</v>
      </c>
      <c r="U23">
        <v>3.6986877301417493</v>
      </c>
      <c r="V23">
        <v>2.0672423869372314</v>
      </c>
      <c r="W23" s="6"/>
      <c r="X23">
        <f t="shared" si="8"/>
        <v>2033</v>
      </c>
      <c r="Y23" s="3">
        <f t="shared" si="4"/>
        <v>5.3991083333333334</v>
      </c>
      <c r="Z23" s="3">
        <f t="shared" si="5"/>
        <v>1.1151737242123261E-3</v>
      </c>
      <c r="AA23" s="3">
        <f t="shared" si="6"/>
        <v>7.4912919039394223</v>
      </c>
      <c r="AB23" s="3">
        <f t="shared" si="2"/>
        <v>0</v>
      </c>
      <c r="AC23" s="3">
        <f t="shared" si="7"/>
        <v>3.3608193130687138</v>
      </c>
      <c r="AD23" s="3">
        <f t="shared" si="3"/>
        <v>0</v>
      </c>
      <c r="AE23" s="6"/>
    </row>
    <row r="24" spans="1:31" x14ac:dyDescent="0.25">
      <c r="A24">
        <v>2034</v>
      </c>
      <c r="B24" s="8">
        <v>5.6741055555555562</v>
      </c>
      <c r="C24" s="8">
        <v>7.8748652907530676</v>
      </c>
      <c r="D24" s="8">
        <v>3.436805898430642</v>
      </c>
      <c r="Q24" s="6"/>
      <c r="R24">
        <f t="shared" si="1"/>
        <v>2019</v>
      </c>
      <c r="S24" s="2">
        <v>43586</v>
      </c>
      <c r="T24" s="3">
        <v>2.0735000000000001</v>
      </c>
      <c r="U24">
        <v>3.4305049339985407</v>
      </c>
      <c r="V24">
        <v>1.8996281393477261</v>
      </c>
      <c r="W24" s="6"/>
      <c r="X24">
        <f t="shared" si="8"/>
        <v>2034</v>
      </c>
      <c r="Y24" s="3">
        <f t="shared" si="4"/>
        <v>5.6768333333333336</v>
      </c>
      <c r="Z24" s="3">
        <f t="shared" si="5"/>
        <v>2.7277777777774403E-3</v>
      </c>
      <c r="AA24" s="3">
        <f t="shared" si="6"/>
        <v>7.8748652907530676</v>
      </c>
      <c r="AB24" s="3">
        <f t="shared" si="2"/>
        <v>0</v>
      </c>
      <c r="AC24" s="3">
        <f t="shared" si="7"/>
        <v>3.436805898430642</v>
      </c>
      <c r="AD24" s="3">
        <f t="shared" si="3"/>
        <v>0</v>
      </c>
      <c r="AE24" s="6"/>
    </row>
    <row r="25" spans="1:31" x14ac:dyDescent="0.25">
      <c r="A25">
        <v>2035</v>
      </c>
      <c r="B25" s="8">
        <v>5.8847592833876217</v>
      </c>
      <c r="C25" s="8">
        <v>8.1660673373795838</v>
      </c>
      <c r="D25" s="8">
        <v>3.5118251117187218</v>
      </c>
      <c r="Q25" s="6"/>
      <c r="R25">
        <f t="shared" si="1"/>
        <v>2019</v>
      </c>
      <c r="S25" s="2">
        <v>43617</v>
      </c>
      <c r="T25" s="3">
        <v>2.093</v>
      </c>
      <c r="U25">
        <v>3.4752020666890755</v>
      </c>
      <c r="V25">
        <v>1.9219767056929935</v>
      </c>
      <c r="W25" s="6"/>
      <c r="X25">
        <f t="shared" si="8"/>
        <v>2035</v>
      </c>
      <c r="Y25" s="3">
        <f t="shared" si="4"/>
        <v>5.8865916666666669</v>
      </c>
      <c r="Z25" s="3">
        <f t="shared" si="5"/>
        <v>1.8323832790452244E-3</v>
      </c>
      <c r="AA25" s="3">
        <f t="shared" si="6"/>
        <v>8.1660673373795838</v>
      </c>
      <c r="AB25" s="3">
        <f t="shared" si="2"/>
        <v>0</v>
      </c>
      <c r="AC25" s="3">
        <f t="shared" si="7"/>
        <v>3.5118251117187218</v>
      </c>
      <c r="AD25" s="3">
        <f t="shared" si="3"/>
        <v>0</v>
      </c>
      <c r="AE25" s="6"/>
    </row>
    <row r="26" spans="1:31" x14ac:dyDescent="0.25">
      <c r="A26">
        <v>2036</v>
      </c>
      <c r="B26" s="8">
        <v>6.2492711038961026</v>
      </c>
      <c r="C26" s="8">
        <v>8.6766163647259855</v>
      </c>
      <c r="D26" s="8">
        <v>3.5582641660343501</v>
      </c>
      <c r="Q26" s="6"/>
      <c r="R26">
        <f t="shared" si="1"/>
        <v>2019</v>
      </c>
      <c r="S26" s="2">
        <v>43647</v>
      </c>
      <c r="T26" s="3">
        <v>2.2494999999999998</v>
      </c>
      <c r="U26">
        <v>3.7210362964870165</v>
      </c>
      <c r="V26">
        <v>2.089590953282499</v>
      </c>
      <c r="W26" s="6"/>
      <c r="X26">
        <f t="shared" si="8"/>
        <v>2036</v>
      </c>
      <c r="Y26" s="3">
        <f t="shared" si="4"/>
        <v>6.2499666666666664</v>
      </c>
      <c r="Z26" s="3">
        <f t="shared" si="5"/>
        <v>6.9556277056381788E-4</v>
      </c>
      <c r="AA26" s="3">
        <f t="shared" si="6"/>
        <v>8.6766163647259855</v>
      </c>
      <c r="AB26" s="3">
        <f t="shared" si="2"/>
        <v>0</v>
      </c>
      <c r="AC26" s="3">
        <f t="shared" si="7"/>
        <v>3.5582641660343501</v>
      </c>
      <c r="AD26" s="3">
        <f t="shared" si="3"/>
        <v>0</v>
      </c>
      <c r="AE26" s="6"/>
    </row>
    <row r="27" spans="1:31" x14ac:dyDescent="0.25">
      <c r="A27">
        <v>2037</v>
      </c>
      <c r="B27" s="9">
        <v>6.4236218241042335</v>
      </c>
      <c r="C27" s="9">
        <v>8.9222395909521168</v>
      </c>
      <c r="D27" s="9">
        <v>3.622510678660912</v>
      </c>
      <c r="Q27" s="6"/>
      <c r="R27">
        <f t="shared" si="1"/>
        <v>2019</v>
      </c>
      <c r="S27" s="2">
        <v>43678</v>
      </c>
      <c r="T27" s="3">
        <v>2.2505000000000002</v>
      </c>
      <c r="U27">
        <v>3.8886505440765218</v>
      </c>
      <c r="V27">
        <v>2.1901595018362019</v>
      </c>
      <c r="W27" s="6"/>
      <c r="X27">
        <f t="shared" si="8"/>
        <v>2037</v>
      </c>
      <c r="Y27" s="3">
        <f t="shared" si="4"/>
        <v>6.4253500000000008</v>
      </c>
      <c r="Z27" s="3">
        <f t="shared" si="5"/>
        <v>1.7281758957672366E-3</v>
      </c>
      <c r="AA27" s="3">
        <f t="shared" si="6"/>
        <v>8.9222395909521168</v>
      </c>
      <c r="AB27" s="3">
        <f t="shared" si="2"/>
        <v>0</v>
      </c>
      <c r="AC27" s="3">
        <f t="shared" si="7"/>
        <v>3.622510678660912</v>
      </c>
      <c r="AD27" s="3">
        <f t="shared" si="3"/>
        <v>0</v>
      </c>
      <c r="AE27" s="6"/>
    </row>
    <row r="28" spans="1:31" x14ac:dyDescent="0.25">
      <c r="Q28" s="6"/>
      <c r="R28">
        <f t="shared" si="1"/>
        <v>2019</v>
      </c>
      <c r="S28" s="2">
        <v>43709</v>
      </c>
      <c r="T28" s="3">
        <v>2.2164999999999999</v>
      </c>
      <c r="U28">
        <v>3.9221733935944227</v>
      </c>
      <c r="V28">
        <v>2.2013337850088357</v>
      </c>
      <c r="W28" s="6"/>
      <c r="Z28" s="3"/>
      <c r="AA28" s="3"/>
      <c r="AE28" s="6"/>
    </row>
    <row r="29" spans="1:31" x14ac:dyDescent="0.25">
      <c r="B29" s="1">
        <f t="shared" ref="B29:D29" si="9">B8</f>
        <v>2.3867491856677518</v>
      </c>
      <c r="C29" s="1">
        <f t="shared" si="9"/>
        <v>3.5097308203673308</v>
      </c>
      <c r="D29" s="1">
        <f t="shared" si="9"/>
        <v>2.3671548990950999</v>
      </c>
      <c r="Q29" s="6"/>
      <c r="R29">
        <f t="shared" si="1"/>
        <v>2019</v>
      </c>
      <c r="S29" s="2">
        <v>43739</v>
      </c>
      <c r="T29" s="3">
        <v>2.194</v>
      </c>
      <c r="U29">
        <v>3.9668705262849575</v>
      </c>
      <c r="V29">
        <v>2.2348566345267367</v>
      </c>
      <c r="W29" s="6"/>
      <c r="Z29" s="3"/>
      <c r="AA29" s="3"/>
      <c r="AE29" s="6"/>
    </row>
    <row r="30" spans="1:31" x14ac:dyDescent="0.25">
      <c r="B30" s="3">
        <f t="shared" ref="B30:D30" si="10">B27</f>
        <v>6.4236218241042335</v>
      </c>
      <c r="C30" s="3">
        <f t="shared" si="10"/>
        <v>8.9222395909521168</v>
      </c>
      <c r="D30" s="3">
        <f t="shared" si="10"/>
        <v>3.622510678660912</v>
      </c>
      <c r="Q30" s="6"/>
      <c r="R30">
        <f t="shared" si="1"/>
        <v>2019</v>
      </c>
      <c r="S30" s="2">
        <v>43770</v>
      </c>
      <c r="T30" s="3">
        <v>2.3995000000000002</v>
      </c>
      <c r="U30">
        <v>4.3244475878092352</v>
      </c>
      <c r="V30">
        <v>2.5030394306699453</v>
      </c>
      <c r="W30" s="6"/>
      <c r="Z30" s="3"/>
      <c r="AA30" s="3"/>
      <c r="AE30" s="6"/>
    </row>
    <row r="31" spans="1:31" x14ac:dyDescent="0.25">
      <c r="B31" s="1">
        <f t="shared" ref="B31:D31" si="11">SUM(B8:B27)</f>
        <v>82.063919336896731</v>
      </c>
      <c r="C31" s="1">
        <f t="shared" si="11"/>
        <v>119.01954834073588</v>
      </c>
      <c r="D31" s="1">
        <f t="shared" si="11"/>
        <v>56.291134562479819</v>
      </c>
      <c r="Q31" s="6"/>
      <c r="R31">
        <f t="shared" si="1"/>
        <v>2019</v>
      </c>
      <c r="S31" s="2">
        <v>43800</v>
      </c>
      <c r="T31" s="3">
        <v>2.617</v>
      </c>
      <c r="U31">
        <v>4.4808875522261067</v>
      </c>
      <c r="V31">
        <v>2.6036079792236482</v>
      </c>
      <c r="W31" s="6"/>
      <c r="AA31" s="3"/>
      <c r="AE31" s="6"/>
    </row>
    <row r="32" spans="1:31" x14ac:dyDescent="0.25">
      <c r="Q32" s="6"/>
      <c r="R32">
        <f t="shared" si="1"/>
        <v>2020</v>
      </c>
      <c r="S32" s="2">
        <v>43831</v>
      </c>
      <c r="T32" s="3">
        <v>2.7105000000000001</v>
      </c>
      <c r="U32">
        <v>4.5056721123030083</v>
      </c>
      <c r="V32">
        <v>2.4993295686566306</v>
      </c>
      <c r="W32" s="6"/>
      <c r="AA32" s="3"/>
      <c r="AE32" s="6"/>
    </row>
    <row r="33" spans="17:31" x14ac:dyDescent="0.25">
      <c r="Q33" s="6"/>
      <c r="R33">
        <f t="shared" si="1"/>
        <v>2020</v>
      </c>
      <c r="S33" s="2">
        <v>43862</v>
      </c>
      <c r="T33" s="3">
        <v>2.6789999999999998</v>
      </c>
      <c r="U33">
        <v>4.482742483232764</v>
      </c>
      <c r="V33">
        <v>2.4878647541215084</v>
      </c>
      <c r="W33" s="6"/>
      <c r="AA33" s="3"/>
      <c r="AE33" s="6"/>
    </row>
    <row r="34" spans="17:31" x14ac:dyDescent="0.25">
      <c r="Q34" s="6"/>
      <c r="R34">
        <f t="shared" si="1"/>
        <v>2020</v>
      </c>
      <c r="S34" s="2">
        <v>43891</v>
      </c>
      <c r="T34" s="3">
        <v>2.5920000000000001</v>
      </c>
      <c r="U34">
        <v>4.1273332326439771</v>
      </c>
      <c r="V34">
        <v>2.2241740198136988</v>
      </c>
      <c r="W34" s="6"/>
      <c r="AA34" s="3"/>
      <c r="AE34" s="6"/>
    </row>
    <row r="35" spans="17:31" x14ac:dyDescent="0.25">
      <c r="Q35" s="5"/>
      <c r="R35">
        <f t="shared" si="1"/>
        <v>2020</v>
      </c>
      <c r="S35" s="2">
        <v>43922</v>
      </c>
      <c r="T35" s="3">
        <v>2.1619999999999999</v>
      </c>
      <c r="U35">
        <v>3.6458110221688464</v>
      </c>
      <c r="V35">
        <v>1.9604832855058891</v>
      </c>
      <c r="W35" s="5"/>
      <c r="AE35" s="5"/>
    </row>
    <row r="36" spans="17:31" x14ac:dyDescent="0.25">
      <c r="Q36" s="5"/>
      <c r="R36">
        <f t="shared" si="1"/>
        <v>2020</v>
      </c>
      <c r="S36" s="2">
        <v>43952</v>
      </c>
      <c r="T36" s="3">
        <v>2.08</v>
      </c>
      <c r="U36">
        <v>3.5082332477473805</v>
      </c>
      <c r="V36">
        <v>1.8687647692249116</v>
      </c>
      <c r="W36" s="5"/>
      <c r="AE36" s="5"/>
    </row>
    <row r="37" spans="17:31" x14ac:dyDescent="0.25">
      <c r="Q37" s="5"/>
      <c r="R37">
        <f t="shared" si="1"/>
        <v>2020</v>
      </c>
      <c r="S37" s="2">
        <v>43983</v>
      </c>
      <c r="T37" s="3">
        <v>2.1030000000000002</v>
      </c>
      <c r="U37">
        <v>3.4394443605366476</v>
      </c>
      <c r="V37">
        <v>1.8229055110844232</v>
      </c>
      <c r="W37" s="5"/>
      <c r="AE37" s="5"/>
    </row>
    <row r="38" spans="17:31" x14ac:dyDescent="0.25">
      <c r="Q38" s="5"/>
      <c r="R38">
        <f t="shared" si="1"/>
        <v>2020</v>
      </c>
      <c r="S38" s="2">
        <v>44013</v>
      </c>
      <c r="T38" s="3">
        <v>2.1915</v>
      </c>
      <c r="U38">
        <v>3.6228813930986021</v>
      </c>
      <c r="V38">
        <v>1.9604832855058891</v>
      </c>
      <c r="W38" s="5"/>
      <c r="AE38" s="5"/>
    </row>
    <row r="39" spans="17:31" x14ac:dyDescent="0.25">
      <c r="Q39" s="5"/>
      <c r="R39">
        <f t="shared" si="1"/>
        <v>2020</v>
      </c>
      <c r="S39" s="2">
        <v>44044</v>
      </c>
      <c r="T39" s="3">
        <v>2.2065000000000001</v>
      </c>
      <c r="U39">
        <v>3.6458110221688464</v>
      </c>
      <c r="V39">
        <v>1.9604832855058891</v>
      </c>
      <c r="W39" s="5"/>
      <c r="AE39" s="5"/>
    </row>
    <row r="40" spans="17:31" x14ac:dyDescent="0.25">
      <c r="Q40" s="5"/>
      <c r="R40">
        <f t="shared" si="1"/>
        <v>2020</v>
      </c>
      <c r="S40" s="2">
        <v>44075</v>
      </c>
      <c r="T40" s="3">
        <v>2.1970000000000001</v>
      </c>
      <c r="U40">
        <v>3.6687406512390908</v>
      </c>
      <c r="V40">
        <v>1.9719481000410113</v>
      </c>
      <c r="W40" s="5"/>
      <c r="AE40" s="5"/>
    </row>
    <row r="41" spans="17:31" x14ac:dyDescent="0.25">
      <c r="Q41" s="5"/>
      <c r="R41">
        <f t="shared" si="1"/>
        <v>2020</v>
      </c>
      <c r="S41" s="2">
        <v>44105</v>
      </c>
      <c r="T41" s="3">
        <v>2.2719999999999998</v>
      </c>
      <c r="U41">
        <v>3.6916702803093355</v>
      </c>
      <c r="V41">
        <v>1.9719481000410113</v>
      </c>
      <c r="W41" s="5"/>
      <c r="AE41" s="5"/>
    </row>
    <row r="42" spans="17:31" x14ac:dyDescent="0.25">
      <c r="Q42" s="5"/>
      <c r="R42">
        <f t="shared" si="1"/>
        <v>2020</v>
      </c>
      <c r="S42" s="2">
        <v>44136</v>
      </c>
      <c r="T42" s="3">
        <v>2.4529999999999998</v>
      </c>
      <c r="U42">
        <v>4.3222350797410538</v>
      </c>
      <c r="V42">
        <v>2.384681423305409</v>
      </c>
      <c r="W42" s="5"/>
      <c r="AE42" s="5"/>
    </row>
    <row r="43" spans="17:31" x14ac:dyDescent="0.25">
      <c r="Q43" s="5"/>
      <c r="R43">
        <f t="shared" si="1"/>
        <v>2020</v>
      </c>
      <c r="S43" s="2">
        <v>44166</v>
      </c>
      <c r="T43" s="3">
        <v>2.657</v>
      </c>
      <c r="U43">
        <v>4.482742483232764</v>
      </c>
      <c r="V43">
        <v>2.4878647541215084</v>
      </c>
      <c r="W43" s="5"/>
      <c r="AE43" s="5"/>
    </row>
    <row r="44" spans="17:31" x14ac:dyDescent="0.25">
      <c r="Q44" s="5"/>
      <c r="R44">
        <f t="shared" si="1"/>
        <v>2021</v>
      </c>
      <c r="S44" s="2">
        <v>44197</v>
      </c>
      <c r="T44" s="3">
        <v>2.77</v>
      </c>
      <c r="U44">
        <v>4.4964085421586297</v>
      </c>
      <c r="V44">
        <v>2.347994016793018</v>
      </c>
      <c r="W44" s="5"/>
      <c r="AE44" s="5"/>
    </row>
    <row r="45" spans="17:31" x14ac:dyDescent="0.25">
      <c r="Q45" s="5"/>
      <c r="R45">
        <f t="shared" si="1"/>
        <v>2021</v>
      </c>
      <c r="S45" s="2">
        <v>44228</v>
      </c>
      <c r="T45" s="3">
        <v>2.7705000000000002</v>
      </c>
      <c r="U45">
        <v>4.5081485122425944</v>
      </c>
      <c r="V45">
        <v>2.347994016793018</v>
      </c>
      <c r="W45" s="5"/>
      <c r="AE45" s="5"/>
    </row>
    <row r="46" spans="17:31" x14ac:dyDescent="0.25">
      <c r="Q46" s="5"/>
      <c r="R46">
        <f t="shared" si="1"/>
        <v>2021</v>
      </c>
      <c r="S46" s="2">
        <v>44256</v>
      </c>
      <c r="T46" s="3">
        <v>2.6905000000000001</v>
      </c>
      <c r="U46">
        <v>3.8624501576245147</v>
      </c>
      <c r="V46">
        <v>1.9253550937702746</v>
      </c>
      <c r="W46" s="5"/>
      <c r="AE46" s="5"/>
    </row>
    <row r="47" spans="17:31" x14ac:dyDescent="0.25">
      <c r="Q47" s="5"/>
      <c r="R47">
        <f t="shared" si="1"/>
        <v>2021</v>
      </c>
      <c r="S47" s="2">
        <v>44287</v>
      </c>
      <c r="T47" s="3">
        <v>2.1930000000000001</v>
      </c>
      <c r="U47">
        <v>3.4632911747697017</v>
      </c>
      <c r="V47">
        <v>1.7257756023428683</v>
      </c>
      <c r="W47" s="5"/>
      <c r="AE47" s="5"/>
    </row>
    <row r="48" spans="17:31" x14ac:dyDescent="0.25">
      <c r="Q48" s="5"/>
      <c r="R48">
        <f t="shared" si="1"/>
        <v>2021</v>
      </c>
      <c r="S48" s="2">
        <v>44317</v>
      </c>
      <c r="T48" s="3">
        <v>2.0964999999999998</v>
      </c>
      <c r="U48">
        <v>3.3576314440140158</v>
      </c>
      <c r="V48">
        <v>1.6670757519230428</v>
      </c>
      <c r="W48" s="5"/>
      <c r="AE48" s="5"/>
    </row>
    <row r="49" spans="17:31" x14ac:dyDescent="0.25">
      <c r="Q49" s="5"/>
      <c r="R49">
        <f t="shared" si="1"/>
        <v>2021</v>
      </c>
      <c r="S49" s="2">
        <v>44348</v>
      </c>
      <c r="T49" s="3">
        <v>2.133</v>
      </c>
      <c r="U49">
        <v>3.381111384181946</v>
      </c>
      <c r="V49">
        <v>1.6670757519230428</v>
      </c>
      <c r="W49" s="5"/>
      <c r="AE49" s="5"/>
    </row>
    <row r="50" spans="17:31" x14ac:dyDescent="0.25">
      <c r="Q50" s="5"/>
      <c r="R50">
        <f t="shared" si="1"/>
        <v>2021</v>
      </c>
      <c r="S50" s="2">
        <v>44378</v>
      </c>
      <c r="T50" s="3">
        <v>2.2014999999999998</v>
      </c>
      <c r="U50">
        <v>3.7567904268688288</v>
      </c>
      <c r="V50">
        <v>1.9136151236863095</v>
      </c>
      <c r="W50" s="5"/>
      <c r="AE50" s="5"/>
    </row>
    <row r="51" spans="17:31" x14ac:dyDescent="0.25">
      <c r="Q51" s="5"/>
      <c r="R51">
        <f t="shared" si="1"/>
        <v>2021</v>
      </c>
      <c r="S51" s="2">
        <v>44409</v>
      </c>
      <c r="T51" s="3">
        <v>2.2164999999999999</v>
      </c>
      <c r="U51">
        <v>3.7920103371207241</v>
      </c>
      <c r="V51">
        <v>1.9253550937702746</v>
      </c>
      <c r="W51" s="5"/>
      <c r="AE51" s="5"/>
    </row>
    <row r="52" spans="17:31" x14ac:dyDescent="0.25">
      <c r="Q52" s="5"/>
      <c r="R52">
        <f t="shared" si="1"/>
        <v>2021</v>
      </c>
      <c r="S52" s="2">
        <v>44440</v>
      </c>
      <c r="T52" s="3">
        <v>2.2290000000000001</v>
      </c>
      <c r="U52">
        <v>3.8389702174565845</v>
      </c>
      <c r="V52">
        <v>1.9488350339382048</v>
      </c>
      <c r="W52" s="5"/>
      <c r="AE52" s="5"/>
    </row>
    <row r="53" spans="17:31" x14ac:dyDescent="0.25">
      <c r="Q53" s="5"/>
      <c r="R53">
        <f t="shared" si="1"/>
        <v>2021</v>
      </c>
      <c r="S53" s="2">
        <v>44470</v>
      </c>
      <c r="T53" s="3">
        <v>2.2694999999999999</v>
      </c>
      <c r="U53">
        <v>3.827230247372619</v>
      </c>
      <c r="V53">
        <v>1.9253550937702746</v>
      </c>
      <c r="W53" s="5"/>
      <c r="AE53" s="5"/>
    </row>
    <row r="54" spans="17:31" x14ac:dyDescent="0.25">
      <c r="Q54" s="5"/>
      <c r="R54">
        <f t="shared" si="1"/>
        <v>2021</v>
      </c>
      <c r="S54" s="2">
        <v>44501</v>
      </c>
      <c r="T54" s="3">
        <v>2.4704999999999999</v>
      </c>
      <c r="U54">
        <v>4.2616091404793277</v>
      </c>
      <c r="V54">
        <v>2.2071143757854368</v>
      </c>
      <c r="W54" s="5"/>
      <c r="AE54" s="5"/>
    </row>
    <row r="55" spans="17:31" x14ac:dyDescent="0.25">
      <c r="Q55" s="5"/>
      <c r="R55">
        <f t="shared" si="1"/>
        <v>2021</v>
      </c>
      <c r="S55" s="2">
        <v>44531</v>
      </c>
      <c r="T55" s="3">
        <v>2.6640000000000001</v>
      </c>
      <c r="U55">
        <v>4.5081485122425944</v>
      </c>
      <c r="V55">
        <v>2.3714739569609482</v>
      </c>
      <c r="W55" s="5"/>
      <c r="AE55" s="5"/>
    </row>
    <row r="56" spans="17:31" x14ac:dyDescent="0.25">
      <c r="Q56" s="5"/>
      <c r="R56">
        <f t="shared" si="1"/>
        <v>2022</v>
      </c>
      <c r="S56" s="2">
        <v>44562</v>
      </c>
      <c r="T56" s="3">
        <v>2.7730000000000001</v>
      </c>
      <c r="U56">
        <v>4.5517859810446923</v>
      </c>
      <c r="V56">
        <v>2.2218480382408128</v>
      </c>
      <c r="W56" s="5"/>
      <c r="AE56" s="5"/>
    </row>
    <row r="57" spans="17:31" x14ac:dyDescent="0.25">
      <c r="Q57" s="5"/>
      <c r="R57">
        <f t="shared" si="1"/>
        <v>2022</v>
      </c>
      <c r="S57" s="2">
        <v>44593</v>
      </c>
      <c r="T57" s="3">
        <v>2.7679999999999998</v>
      </c>
      <c r="U57">
        <v>4.5517859810446923</v>
      </c>
      <c r="V57">
        <v>2.2218480382408128</v>
      </c>
      <c r="W57" s="5"/>
      <c r="AE57" s="5"/>
    </row>
    <row r="58" spans="17:31" x14ac:dyDescent="0.25">
      <c r="Q58" s="5"/>
      <c r="R58">
        <f t="shared" si="1"/>
        <v>2022</v>
      </c>
      <c r="S58" s="2">
        <v>44621</v>
      </c>
      <c r="T58" s="3">
        <v>2.6835</v>
      </c>
      <c r="U58">
        <v>4.3115861931267663</v>
      </c>
      <c r="V58">
        <v>2.0176782185105759</v>
      </c>
      <c r="W58" s="5"/>
      <c r="AE58" s="5"/>
    </row>
    <row r="59" spans="17:31" x14ac:dyDescent="0.25">
      <c r="Q59" s="5"/>
      <c r="R59">
        <f t="shared" si="1"/>
        <v>2022</v>
      </c>
      <c r="S59" s="2">
        <v>44652</v>
      </c>
      <c r="T59" s="3">
        <v>2.2610000000000001</v>
      </c>
      <c r="U59">
        <v>3.7951566491032263</v>
      </c>
      <c r="V59">
        <v>1.7654684411967538</v>
      </c>
      <c r="W59" s="5"/>
      <c r="AE59" s="5"/>
    </row>
    <row r="60" spans="17:31" x14ac:dyDescent="0.25">
      <c r="Q60" s="5"/>
      <c r="R60">
        <f t="shared" si="1"/>
        <v>2022</v>
      </c>
      <c r="S60" s="2">
        <v>44682</v>
      </c>
      <c r="T60" s="3">
        <v>2.1669999999999998</v>
      </c>
      <c r="U60">
        <v>3.7711366703114337</v>
      </c>
      <c r="V60">
        <v>1.7414484624049613</v>
      </c>
      <c r="W60" s="5"/>
      <c r="AE60" s="5"/>
    </row>
    <row r="61" spans="17:31" x14ac:dyDescent="0.25">
      <c r="Q61" s="5"/>
      <c r="R61">
        <f t="shared" si="1"/>
        <v>2022</v>
      </c>
      <c r="S61" s="2">
        <v>44713</v>
      </c>
      <c r="T61" s="3">
        <v>2.1970000000000001</v>
      </c>
      <c r="U61">
        <v>3.78314665970733</v>
      </c>
      <c r="V61">
        <v>1.7414484624049613</v>
      </c>
      <c r="W61" s="5"/>
      <c r="AE61" s="5"/>
    </row>
    <row r="62" spans="17:31" x14ac:dyDescent="0.25">
      <c r="Q62" s="5"/>
      <c r="R62">
        <f t="shared" si="1"/>
        <v>2022</v>
      </c>
      <c r="S62" s="2">
        <v>44743</v>
      </c>
      <c r="T62" s="3">
        <v>2.2589999999999999</v>
      </c>
      <c r="U62">
        <v>3.9152565430621888</v>
      </c>
      <c r="V62">
        <v>1.8495383669680281</v>
      </c>
      <c r="W62" s="5"/>
      <c r="AE62" s="5"/>
    </row>
    <row r="63" spans="17:31" x14ac:dyDescent="0.25">
      <c r="Q63" s="5"/>
      <c r="R63">
        <f t="shared" si="1"/>
        <v>2022</v>
      </c>
      <c r="S63" s="2">
        <v>44774</v>
      </c>
      <c r="T63" s="3">
        <v>2.2789999999999999</v>
      </c>
      <c r="U63">
        <v>4.0233464476252561</v>
      </c>
      <c r="V63">
        <v>1.9095883139475096</v>
      </c>
      <c r="W63" s="5"/>
      <c r="AE63" s="5"/>
    </row>
    <row r="64" spans="17:31" x14ac:dyDescent="0.25">
      <c r="Q64" s="5"/>
      <c r="R64">
        <f t="shared" si="1"/>
        <v>2022</v>
      </c>
      <c r="S64" s="2">
        <v>44805</v>
      </c>
      <c r="T64" s="3">
        <v>2.2839999999999998</v>
      </c>
      <c r="U64">
        <v>4.1194263627924261</v>
      </c>
      <c r="V64">
        <v>1.9456182821351984</v>
      </c>
      <c r="W64" s="5"/>
      <c r="AE64" s="5"/>
    </row>
    <row r="65" spans="17:31" x14ac:dyDescent="0.25">
      <c r="Q65" s="5"/>
      <c r="R65">
        <f t="shared" si="1"/>
        <v>2022</v>
      </c>
      <c r="S65" s="2">
        <v>44835</v>
      </c>
      <c r="T65" s="3">
        <v>2.33</v>
      </c>
      <c r="U65">
        <v>4.1314363521883219</v>
      </c>
      <c r="V65">
        <v>1.9336082927393021</v>
      </c>
      <c r="W65" s="5"/>
      <c r="AE65" s="5"/>
    </row>
    <row r="66" spans="17:31" x14ac:dyDescent="0.25">
      <c r="Q66" s="5"/>
      <c r="R66">
        <f t="shared" si="1"/>
        <v>2022</v>
      </c>
      <c r="S66" s="2">
        <v>44866</v>
      </c>
      <c r="T66" s="3">
        <v>2.5495000000000001</v>
      </c>
      <c r="U66">
        <v>4.5157560128570031</v>
      </c>
      <c r="V66">
        <v>2.185818070053124</v>
      </c>
      <c r="W66" s="5"/>
      <c r="AE66" s="5"/>
    </row>
    <row r="67" spans="17:31" x14ac:dyDescent="0.25">
      <c r="Q67" s="5"/>
      <c r="R67">
        <f t="shared" si="1"/>
        <v>2022</v>
      </c>
      <c r="S67" s="2">
        <v>44896</v>
      </c>
      <c r="T67" s="3">
        <v>2.73</v>
      </c>
      <c r="U67">
        <v>4.7799757795667217</v>
      </c>
      <c r="V67">
        <v>2.3539579215956721</v>
      </c>
      <c r="W67" s="5"/>
      <c r="AE67" s="5"/>
    </row>
    <row r="68" spans="17:31" x14ac:dyDescent="0.25">
      <c r="Q68" s="5"/>
      <c r="R68">
        <f t="shared" si="1"/>
        <v>2023</v>
      </c>
      <c r="S68" s="2">
        <v>44927</v>
      </c>
      <c r="T68" s="3">
        <v>2.83</v>
      </c>
      <c r="U68">
        <v>4.8039116884327422</v>
      </c>
      <c r="V68">
        <v>2.3835265154883682</v>
      </c>
      <c r="W68" s="5"/>
      <c r="AE68" s="5"/>
    </row>
    <row r="69" spans="17:31" x14ac:dyDescent="0.25">
      <c r="Q69" s="5"/>
      <c r="R69">
        <f t="shared" si="1"/>
        <v>2023</v>
      </c>
      <c r="S69" s="2">
        <v>44958</v>
      </c>
      <c r="T69" s="3">
        <v>2.83</v>
      </c>
      <c r="U69">
        <v>4.8161979075847441</v>
      </c>
      <c r="V69">
        <v>2.3835265154883682</v>
      </c>
      <c r="W69" s="5"/>
      <c r="AE69" s="5"/>
    </row>
    <row r="70" spans="17:31" x14ac:dyDescent="0.25">
      <c r="Q70" s="5"/>
      <c r="R70">
        <f t="shared" si="1"/>
        <v>2023</v>
      </c>
      <c r="S70" s="2">
        <v>44986</v>
      </c>
      <c r="T70" s="3">
        <v>2.7480000000000002</v>
      </c>
      <c r="U70">
        <v>4.6319046203047156</v>
      </c>
      <c r="V70">
        <v>2.2360918856643455</v>
      </c>
      <c r="W70" s="5"/>
      <c r="AE70" s="5"/>
    </row>
    <row r="71" spans="17:31" x14ac:dyDescent="0.25">
      <c r="Q71" s="5"/>
      <c r="R71">
        <f t="shared" si="1"/>
        <v>2023</v>
      </c>
      <c r="S71" s="2">
        <v>45017</v>
      </c>
      <c r="T71" s="3">
        <v>2.2885</v>
      </c>
      <c r="U71">
        <v>4.103597196768634</v>
      </c>
      <c r="V71">
        <v>1.9535088451683018</v>
      </c>
      <c r="W71" s="5"/>
      <c r="AE71" s="5"/>
    </row>
    <row r="72" spans="17:31" x14ac:dyDescent="0.25">
      <c r="Q72" s="5"/>
      <c r="R72">
        <f t="shared" ref="R72:R135" si="12">YEAR(S72)</f>
        <v>2023</v>
      </c>
      <c r="S72" s="2">
        <v>45047</v>
      </c>
      <c r="T72" s="3">
        <v>2.1985000000000001</v>
      </c>
      <c r="U72">
        <v>4.1281696350726378</v>
      </c>
      <c r="V72">
        <v>1.9412226260162999</v>
      </c>
      <c r="W72" s="5"/>
      <c r="AE72" s="5"/>
    </row>
    <row r="73" spans="17:31" x14ac:dyDescent="0.25">
      <c r="Q73" s="5"/>
      <c r="R73">
        <f t="shared" si="12"/>
        <v>2023</v>
      </c>
      <c r="S73" s="2">
        <v>45078</v>
      </c>
      <c r="T73" s="3">
        <v>2.2334999999999998</v>
      </c>
      <c r="U73">
        <v>4.1527420733766416</v>
      </c>
      <c r="V73">
        <v>1.9535088451683018</v>
      </c>
      <c r="W73" s="5"/>
      <c r="AE73" s="5"/>
    </row>
    <row r="74" spans="17:31" x14ac:dyDescent="0.25">
      <c r="Q74" s="5"/>
      <c r="R74">
        <f t="shared" si="12"/>
        <v>2023</v>
      </c>
      <c r="S74" s="2">
        <v>45108</v>
      </c>
      <c r="T74" s="3">
        <v>2.2679999999999998</v>
      </c>
      <c r="U74">
        <v>4.2756042648966606</v>
      </c>
      <c r="V74">
        <v>2.051798598384317</v>
      </c>
      <c r="W74" s="5"/>
      <c r="AE74" s="5"/>
    </row>
    <row r="75" spans="17:31" x14ac:dyDescent="0.25">
      <c r="Q75" s="5"/>
      <c r="R75">
        <f t="shared" si="12"/>
        <v>2023</v>
      </c>
      <c r="S75" s="2">
        <v>45139</v>
      </c>
      <c r="T75" s="3">
        <v>2.2909999999999999</v>
      </c>
      <c r="U75">
        <v>4.4721837713286909</v>
      </c>
      <c r="V75">
        <v>2.1500883516003322</v>
      </c>
      <c r="W75" s="5"/>
      <c r="AE75" s="5"/>
    </row>
    <row r="76" spans="17:31" x14ac:dyDescent="0.25">
      <c r="Q76" s="5"/>
      <c r="R76">
        <f t="shared" si="12"/>
        <v>2023</v>
      </c>
      <c r="S76" s="2">
        <v>45170</v>
      </c>
      <c r="T76" s="3">
        <v>2.3039999999999998</v>
      </c>
      <c r="U76">
        <v>4.5213286479366985</v>
      </c>
      <c r="V76">
        <v>2.1623745707523341</v>
      </c>
      <c r="W76" s="5"/>
      <c r="AE76" s="5"/>
    </row>
    <row r="77" spans="17:31" x14ac:dyDescent="0.25">
      <c r="Q77" s="5"/>
      <c r="R77">
        <f t="shared" si="12"/>
        <v>2023</v>
      </c>
      <c r="S77" s="2">
        <v>45200</v>
      </c>
      <c r="T77" s="3">
        <v>2.3570000000000002</v>
      </c>
      <c r="U77">
        <v>4.5336148670887004</v>
      </c>
      <c r="V77">
        <v>2.174660789904336</v>
      </c>
      <c r="W77" s="5"/>
      <c r="AE77" s="5"/>
    </row>
    <row r="78" spans="17:31" x14ac:dyDescent="0.25">
      <c r="Q78" s="5"/>
      <c r="R78">
        <f t="shared" si="12"/>
        <v>2023</v>
      </c>
      <c r="S78" s="2">
        <v>45231</v>
      </c>
      <c r="T78" s="3">
        <v>2.6164999999999998</v>
      </c>
      <c r="U78">
        <v>4.9022014416487574</v>
      </c>
      <c r="V78">
        <v>2.4203851729443739</v>
      </c>
      <c r="W78" s="5"/>
      <c r="AE78" s="5"/>
    </row>
    <row r="79" spans="17:31" x14ac:dyDescent="0.25">
      <c r="Q79" s="5"/>
      <c r="R79">
        <f t="shared" si="12"/>
        <v>2023</v>
      </c>
      <c r="S79" s="2">
        <v>45261</v>
      </c>
      <c r="T79" s="3">
        <v>2.7945000000000002</v>
      </c>
      <c r="U79">
        <v>5.1724982629927991</v>
      </c>
      <c r="V79">
        <v>2.5801060219203986</v>
      </c>
      <c r="W79" s="5"/>
      <c r="AE79" s="5"/>
    </row>
    <row r="80" spans="17:31" x14ac:dyDescent="0.25">
      <c r="Q80" s="5"/>
      <c r="R80">
        <f t="shared" si="12"/>
        <v>2024</v>
      </c>
      <c r="S80" s="2">
        <v>45292</v>
      </c>
      <c r="T80" s="3">
        <v>2.8035999999999999</v>
      </c>
      <c r="U80">
        <v>5.2160529098866464</v>
      </c>
      <c r="V80">
        <v>2.4760540319220943</v>
      </c>
      <c r="W80" s="5"/>
      <c r="AE80" s="5"/>
    </row>
    <row r="81" spans="17:31" x14ac:dyDescent="0.25">
      <c r="Q81" s="5"/>
      <c r="R81">
        <f t="shared" si="12"/>
        <v>2024</v>
      </c>
      <c r="S81" s="2">
        <v>45323</v>
      </c>
      <c r="T81" s="3">
        <v>3.4723000000000002</v>
      </c>
      <c r="U81">
        <v>5.2286217120791436</v>
      </c>
      <c r="V81">
        <v>2.4760540319220943</v>
      </c>
      <c r="W81" s="5"/>
      <c r="AE81" s="5"/>
    </row>
    <row r="82" spans="17:31" x14ac:dyDescent="0.25">
      <c r="Q82" s="5"/>
      <c r="R82">
        <f t="shared" si="12"/>
        <v>2024</v>
      </c>
      <c r="S82" s="2">
        <v>45352</v>
      </c>
      <c r="T82" s="3">
        <v>3.3283999999999998</v>
      </c>
      <c r="U82">
        <v>5.1029336901541633</v>
      </c>
      <c r="V82">
        <v>2.3629348121896125</v>
      </c>
      <c r="W82" s="5"/>
      <c r="AE82" s="5"/>
    </row>
    <row r="83" spans="17:31" x14ac:dyDescent="0.25">
      <c r="Q83" s="5"/>
      <c r="R83">
        <f t="shared" si="12"/>
        <v>2024</v>
      </c>
      <c r="S83" s="2">
        <v>45383</v>
      </c>
      <c r="T83" s="3">
        <v>2.9443999999999999</v>
      </c>
      <c r="U83">
        <v>4.7258696243792251</v>
      </c>
      <c r="V83">
        <v>2.1492651749171476</v>
      </c>
      <c r="W83" s="5"/>
      <c r="AE83" s="5"/>
    </row>
    <row r="84" spans="17:31" x14ac:dyDescent="0.25">
      <c r="Q84" s="5"/>
      <c r="R84">
        <f t="shared" si="12"/>
        <v>2024</v>
      </c>
      <c r="S84" s="2">
        <v>45413</v>
      </c>
      <c r="T84" s="3">
        <v>2.8801000000000001</v>
      </c>
      <c r="U84">
        <v>4.7133008221867279</v>
      </c>
      <c r="V84">
        <v>2.1241275705321518</v>
      </c>
      <c r="W84" s="5"/>
      <c r="AE84" s="5"/>
    </row>
    <row r="85" spans="17:31" x14ac:dyDescent="0.25">
      <c r="Q85" s="5"/>
      <c r="R85">
        <f t="shared" si="12"/>
        <v>2024</v>
      </c>
      <c r="S85" s="2">
        <v>45444</v>
      </c>
      <c r="T85" s="3">
        <v>2.9039999999999999</v>
      </c>
      <c r="U85">
        <v>4.7384384265717241</v>
      </c>
      <c r="V85">
        <v>2.13669637272465</v>
      </c>
      <c r="W85" s="5"/>
      <c r="AE85" s="5"/>
    </row>
    <row r="86" spans="17:31" x14ac:dyDescent="0.25">
      <c r="Q86" s="5"/>
      <c r="R86">
        <f t="shared" si="12"/>
        <v>2024</v>
      </c>
      <c r="S86" s="2">
        <v>45474</v>
      </c>
      <c r="T86" s="3">
        <v>2.9790999999999999</v>
      </c>
      <c r="U86">
        <v>4.9395392616516913</v>
      </c>
      <c r="V86">
        <v>2.2623843946496294</v>
      </c>
      <c r="W86" s="5"/>
      <c r="AE86" s="5"/>
    </row>
    <row r="87" spans="17:31" x14ac:dyDescent="0.25">
      <c r="Q87" s="5"/>
      <c r="R87">
        <f t="shared" si="12"/>
        <v>2024</v>
      </c>
      <c r="S87" s="2">
        <v>45505</v>
      </c>
      <c r="T87" s="3">
        <v>3.0099</v>
      </c>
      <c r="U87">
        <v>5.1532088989241549</v>
      </c>
      <c r="V87">
        <v>2.3503660099971153</v>
      </c>
      <c r="W87" s="5"/>
      <c r="AE87" s="5"/>
    </row>
    <row r="88" spans="17:31" x14ac:dyDescent="0.25">
      <c r="Q88" s="5"/>
      <c r="R88">
        <f t="shared" si="12"/>
        <v>2024</v>
      </c>
      <c r="S88" s="2">
        <v>45536</v>
      </c>
      <c r="T88" s="3">
        <v>3.0228000000000002</v>
      </c>
      <c r="U88">
        <v>5.178346503309152</v>
      </c>
      <c r="V88">
        <v>2.3755036143821107</v>
      </c>
      <c r="W88" s="5"/>
      <c r="AE88" s="5"/>
    </row>
    <row r="89" spans="17:31" x14ac:dyDescent="0.25">
      <c r="Q89" s="5"/>
      <c r="R89">
        <f t="shared" si="12"/>
        <v>2024</v>
      </c>
      <c r="S89" s="2">
        <v>45566</v>
      </c>
      <c r="T89" s="3">
        <v>3.0493000000000001</v>
      </c>
      <c r="U89">
        <v>5.1909153055016493</v>
      </c>
      <c r="V89">
        <v>2.3629348121896125</v>
      </c>
      <c r="W89" s="5"/>
      <c r="AE89" s="5"/>
    </row>
    <row r="90" spans="17:31" x14ac:dyDescent="0.25">
      <c r="Q90" s="5"/>
      <c r="R90">
        <f t="shared" si="12"/>
        <v>2024</v>
      </c>
      <c r="S90" s="2">
        <v>45597</v>
      </c>
      <c r="T90" s="3">
        <v>3.2433999999999998</v>
      </c>
      <c r="U90">
        <v>5.442291349351609</v>
      </c>
      <c r="V90">
        <v>2.5766044494620775</v>
      </c>
      <c r="W90" s="5"/>
      <c r="AE90" s="5"/>
    </row>
    <row r="91" spans="17:31" x14ac:dyDescent="0.25">
      <c r="Q91" s="5"/>
      <c r="R91">
        <f t="shared" si="12"/>
        <v>2024</v>
      </c>
      <c r="S91" s="2">
        <v>45627</v>
      </c>
      <c r="T91" s="3">
        <v>3.4224000000000001</v>
      </c>
      <c r="U91">
        <v>5.6308233822390781</v>
      </c>
      <c r="V91">
        <v>2.6897236691945596</v>
      </c>
      <c r="W91" s="5"/>
      <c r="AE91" s="5"/>
    </row>
    <row r="92" spans="17:31" x14ac:dyDescent="0.25">
      <c r="Q92" s="5"/>
      <c r="R92">
        <f t="shared" si="12"/>
        <v>2025</v>
      </c>
      <c r="S92" s="2">
        <v>45658</v>
      </c>
      <c r="T92" s="3">
        <v>3.4340999999999999</v>
      </c>
      <c r="U92">
        <v>5.6574692428871733</v>
      </c>
      <c r="V92">
        <v>2.7773030828718848</v>
      </c>
      <c r="W92" s="5"/>
      <c r="AE92" s="5"/>
    </row>
    <row r="93" spans="17:31" x14ac:dyDescent="0.25">
      <c r="Q93" s="5"/>
      <c r="R93">
        <f t="shared" si="12"/>
        <v>2025</v>
      </c>
      <c r="S93" s="2">
        <v>45689</v>
      </c>
      <c r="T93" s="3">
        <v>4.1144999999999996</v>
      </c>
      <c r="U93">
        <v>5.6831850121730234</v>
      </c>
      <c r="V93">
        <v>2.7773030828718848</v>
      </c>
      <c r="W93" s="5"/>
      <c r="AE93" s="5"/>
    </row>
    <row r="94" spans="17:31" x14ac:dyDescent="0.25">
      <c r="Q94" s="5"/>
      <c r="R94">
        <f t="shared" si="12"/>
        <v>2025</v>
      </c>
      <c r="S94" s="2">
        <v>45717</v>
      </c>
      <c r="T94" s="3">
        <v>3.9087999999999998</v>
      </c>
      <c r="U94">
        <v>5.4388852039574411</v>
      </c>
      <c r="V94">
        <v>2.6101505825138545</v>
      </c>
      <c r="W94" s="5"/>
      <c r="AE94" s="5"/>
    </row>
    <row r="95" spans="17:31" x14ac:dyDescent="0.25">
      <c r="Q95" s="5"/>
      <c r="R95">
        <f t="shared" si="12"/>
        <v>2025</v>
      </c>
      <c r="S95" s="2">
        <v>45748</v>
      </c>
      <c r="T95" s="3">
        <v>3.6002000000000001</v>
      </c>
      <c r="U95">
        <v>5.040290780026754</v>
      </c>
      <c r="V95">
        <v>2.3915665435841231</v>
      </c>
      <c r="W95" s="5"/>
      <c r="AE95" s="5"/>
    </row>
    <row r="96" spans="17:31" x14ac:dyDescent="0.25">
      <c r="Q96" s="5"/>
      <c r="R96">
        <f t="shared" si="12"/>
        <v>2025</v>
      </c>
      <c r="S96" s="2">
        <v>45778</v>
      </c>
      <c r="T96" s="3">
        <v>3.5615999999999999</v>
      </c>
      <c r="U96">
        <v>5.0017171260979776</v>
      </c>
      <c r="V96">
        <v>2.3401350050124217</v>
      </c>
      <c r="W96" s="5"/>
      <c r="AE96" s="5"/>
    </row>
    <row r="97" spans="17:31" x14ac:dyDescent="0.25">
      <c r="Q97" s="5"/>
      <c r="R97">
        <f t="shared" si="12"/>
        <v>2025</v>
      </c>
      <c r="S97" s="2">
        <v>45809</v>
      </c>
      <c r="T97" s="3">
        <v>3.5745</v>
      </c>
      <c r="U97">
        <v>5.0274328953838285</v>
      </c>
      <c r="V97">
        <v>2.3529928896553467</v>
      </c>
      <c r="W97" s="5"/>
      <c r="AE97" s="5"/>
    </row>
    <row r="98" spans="17:31" x14ac:dyDescent="0.25">
      <c r="Q98" s="5"/>
      <c r="R98">
        <f t="shared" si="12"/>
        <v>2025</v>
      </c>
      <c r="S98" s="2">
        <v>45839</v>
      </c>
      <c r="T98" s="3">
        <v>3.6901999999999999</v>
      </c>
      <c r="U98">
        <v>5.168869626456007</v>
      </c>
      <c r="V98">
        <v>2.4429980821558246</v>
      </c>
      <c r="W98" s="5"/>
      <c r="AE98" s="5"/>
    </row>
    <row r="99" spans="17:31" x14ac:dyDescent="0.25">
      <c r="Q99" s="5"/>
      <c r="R99">
        <f t="shared" si="12"/>
        <v>2025</v>
      </c>
      <c r="S99" s="2">
        <v>45870</v>
      </c>
      <c r="T99" s="3">
        <v>3.7288000000000001</v>
      </c>
      <c r="U99">
        <v>5.2203011650277089</v>
      </c>
      <c r="V99">
        <v>2.4687138514416751</v>
      </c>
      <c r="W99" s="5"/>
      <c r="AE99" s="5"/>
    </row>
    <row r="100" spans="17:31" x14ac:dyDescent="0.25">
      <c r="Q100" s="5"/>
      <c r="R100">
        <f t="shared" si="12"/>
        <v>2025</v>
      </c>
      <c r="S100" s="2">
        <v>45901</v>
      </c>
      <c r="T100" s="3">
        <v>3.7416</v>
      </c>
      <c r="U100">
        <v>5.2331590496706353</v>
      </c>
      <c r="V100">
        <v>2.4815717360846006</v>
      </c>
      <c r="W100" s="5"/>
      <c r="AE100" s="5"/>
    </row>
    <row r="101" spans="17:31" x14ac:dyDescent="0.25">
      <c r="Q101" s="5"/>
      <c r="R101">
        <f t="shared" si="12"/>
        <v>2025</v>
      </c>
      <c r="S101" s="2">
        <v>45931</v>
      </c>
      <c r="T101" s="3">
        <v>3.7416</v>
      </c>
      <c r="U101">
        <v>5.2331590496706353</v>
      </c>
      <c r="V101">
        <v>2.4687138514416751</v>
      </c>
      <c r="W101" s="5"/>
      <c r="AE101" s="5"/>
    </row>
    <row r="102" spans="17:31" x14ac:dyDescent="0.25">
      <c r="Q102" s="5"/>
      <c r="R102">
        <f t="shared" si="12"/>
        <v>2025</v>
      </c>
      <c r="S102" s="2">
        <v>45962</v>
      </c>
      <c r="T102" s="3">
        <v>3.8702000000000001</v>
      </c>
      <c r="U102">
        <v>5.3617378960998883</v>
      </c>
      <c r="V102">
        <v>2.6101505825138545</v>
      </c>
      <c r="W102" s="5"/>
      <c r="AE102" s="5"/>
    </row>
    <row r="103" spans="17:31" x14ac:dyDescent="0.25">
      <c r="Q103" s="5"/>
      <c r="R103">
        <f t="shared" si="12"/>
        <v>2025</v>
      </c>
      <c r="S103" s="2">
        <v>45992</v>
      </c>
      <c r="T103" s="3">
        <v>4.0502000000000002</v>
      </c>
      <c r="U103">
        <v>5.5931798196725451</v>
      </c>
      <c r="V103">
        <v>2.7515873135860343</v>
      </c>
      <c r="W103" s="5"/>
      <c r="AE103" s="5"/>
    </row>
    <row r="104" spans="17:31" x14ac:dyDescent="0.25">
      <c r="Q104" s="5"/>
      <c r="R104">
        <f t="shared" si="12"/>
        <v>2026</v>
      </c>
      <c r="S104" s="2">
        <v>46023</v>
      </c>
      <c r="T104" s="3">
        <v>4.0644999999999998</v>
      </c>
      <c r="U104">
        <v>5.6165940276073112</v>
      </c>
      <c r="V104">
        <v>2.906949133726501</v>
      </c>
      <c r="W104" s="5"/>
      <c r="AE104" s="5"/>
    </row>
    <row r="105" spans="17:31" x14ac:dyDescent="0.25">
      <c r="Q105" s="5"/>
      <c r="R105">
        <f t="shared" si="12"/>
        <v>2026</v>
      </c>
      <c r="S105" s="2">
        <v>46054</v>
      </c>
      <c r="T105" s="3">
        <v>4.0776000000000003</v>
      </c>
      <c r="U105">
        <v>5.6429012595867372</v>
      </c>
      <c r="V105">
        <v>2.920102749716214</v>
      </c>
      <c r="W105" s="5"/>
      <c r="AE105" s="5"/>
    </row>
    <row r="106" spans="17:31" x14ac:dyDescent="0.25">
      <c r="Q106" s="5"/>
      <c r="R106">
        <f t="shared" si="12"/>
        <v>2026</v>
      </c>
      <c r="S106" s="2">
        <v>46082</v>
      </c>
      <c r="T106" s="3">
        <v>3.8803000000000001</v>
      </c>
      <c r="U106">
        <v>5.4061361717719096</v>
      </c>
      <c r="V106">
        <v>2.7491057418499487</v>
      </c>
      <c r="W106" s="5"/>
      <c r="AE106" s="5"/>
    </row>
    <row r="107" spans="17:31" x14ac:dyDescent="0.25">
      <c r="Q107" s="5"/>
      <c r="R107">
        <f t="shared" si="12"/>
        <v>2026</v>
      </c>
      <c r="S107" s="2">
        <v>46113</v>
      </c>
      <c r="T107" s="3">
        <v>3.6172</v>
      </c>
      <c r="U107">
        <v>5.0509885400496666</v>
      </c>
      <c r="V107">
        <v>2.5386478860145463</v>
      </c>
      <c r="W107" s="5"/>
      <c r="AE107" s="5"/>
    </row>
    <row r="108" spans="17:31" x14ac:dyDescent="0.25">
      <c r="Q108" s="5"/>
      <c r="R108">
        <f t="shared" si="12"/>
        <v>2026</v>
      </c>
      <c r="S108" s="2">
        <v>46143</v>
      </c>
      <c r="T108" s="3">
        <v>3.5777999999999999</v>
      </c>
      <c r="U108">
        <v>5.0246813080702415</v>
      </c>
      <c r="V108">
        <v>2.4991870380454082</v>
      </c>
      <c r="W108" s="5"/>
      <c r="AE108" s="5"/>
    </row>
    <row r="109" spans="17:31" x14ac:dyDescent="0.25">
      <c r="Q109" s="5"/>
      <c r="R109">
        <f t="shared" si="12"/>
        <v>2026</v>
      </c>
      <c r="S109" s="2">
        <v>46174</v>
      </c>
      <c r="T109" s="3">
        <v>3.6040999999999999</v>
      </c>
      <c r="U109">
        <v>5.06414215603938</v>
      </c>
      <c r="V109">
        <v>2.4991870380454082</v>
      </c>
      <c r="W109" s="5"/>
      <c r="AE109" s="5"/>
    </row>
    <row r="110" spans="17:31" x14ac:dyDescent="0.25">
      <c r="Q110" s="5"/>
      <c r="R110">
        <f t="shared" si="12"/>
        <v>2026</v>
      </c>
      <c r="S110" s="2">
        <v>46204</v>
      </c>
      <c r="T110" s="3">
        <v>3.7225000000000001</v>
      </c>
      <c r="U110">
        <v>5.2088319319262189</v>
      </c>
      <c r="V110">
        <v>2.6044159659631094</v>
      </c>
      <c r="W110" s="5"/>
      <c r="AE110" s="5"/>
    </row>
    <row r="111" spans="17:31" x14ac:dyDescent="0.25">
      <c r="Q111" s="5"/>
      <c r="R111">
        <f t="shared" si="12"/>
        <v>2026</v>
      </c>
      <c r="S111" s="2">
        <v>46235</v>
      </c>
      <c r="T111" s="3">
        <v>3.7488000000000001</v>
      </c>
      <c r="U111">
        <v>5.2614463958850699</v>
      </c>
      <c r="V111">
        <v>2.6175695819528224</v>
      </c>
      <c r="W111" s="5"/>
      <c r="AE111" s="5"/>
    </row>
    <row r="112" spans="17:31" x14ac:dyDescent="0.25">
      <c r="Q112" s="5"/>
      <c r="R112">
        <f t="shared" si="12"/>
        <v>2026</v>
      </c>
      <c r="S112" s="2">
        <v>46266</v>
      </c>
      <c r="T112" s="3">
        <v>3.7355999999999998</v>
      </c>
      <c r="U112">
        <v>5.2219855479159323</v>
      </c>
      <c r="V112">
        <v>2.6175695819528224</v>
      </c>
      <c r="W112" s="5"/>
      <c r="AE112" s="5"/>
    </row>
    <row r="113" spans="17:31" x14ac:dyDescent="0.25">
      <c r="Q113" s="5"/>
      <c r="R113">
        <f t="shared" si="12"/>
        <v>2026</v>
      </c>
      <c r="S113" s="2">
        <v>46296</v>
      </c>
      <c r="T113" s="3">
        <v>3.7355999999999998</v>
      </c>
      <c r="U113">
        <v>5.2219855479159323</v>
      </c>
      <c r="V113">
        <v>2.6044159659631094</v>
      </c>
      <c r="W113" s="5"/>
      <c r="AE113" s="5"/>
    </row>
    <row r="114" spans="17:31" x14ac:dyDescent="0.25">
      <c r="Q114" s="5"/>
      <c r="R114">
        <f t="shared" si="12"/>
        <v>2026</v>
      </c>
      <c r="S114" s="2">
        <v>46327</v>
      </c>
      <c r="T114" s="3">
        <v>3.8803000000000001</v>
      </c>
      <c r="U114">
        <v>5.3798289397924837</v>
      </c>
      <c r="V114">
        <v>2.7491057418499487</v>
      </c>
      <c r="W114" s="5"/>
      <c r="AE114" s="5"/>
    </row>
    <row r="115" spans="17:31" x14ac:dyDescent="0.25">
      <c r="Q115" s="5"/>
      <c r="R115">
        <f t="shared" si="12"/>
        <v>2026</v>
      </c>
      <c r="S115" s="2">
        <v>46357</v>
      </c>
      <c r="T115" s="3">
        <v>4.0776000000000003</v>
      </c>
      <c r="U115">
        <v>5.6429012595867372</v>
      </c>
      <c r="V115">
        <v>2.920102749716214</v>
      </c>
      <c r="W115" s="5"/>
      <c r="AE115" s="5"/>
    </row>
    <row r="116" spans="17:31" x14ac:dyDescent="0.25">
      <c r="Q116" s="5"/>
      <c r="R116">
        <f t="shared" si="12"/>
        <v>2027</v>
      </c>
      <c r="S116" s="2">
        <v>46388</v>
      </c>
      <c r="T116" s="3">
        <v>4.1040999999999999</v>
      </c>
      <c r="U116">
        <v>5.6784949444548989</v>
      </c>
      <c r="V116">
        <v>2.8392474722274494</v>
      </c>
      <c r="W116" s="5"/>
      <c r="AE116" s="5"/>
    </row>
    <row r="117" spans="17:31" x14ac:dyDescent="0.25">
      <c r="Q117" s="5"/>
      <c r="R117">
        <f t="shared" si="12"/>
        <v>2027</v>
      </c>
      <c r="S117" s="2">
        <v>46419</v>
      </c>
      <c r="T117" s="3">
        <v>4.1040999999999999</v>
      </c>
      <c r="U117">
        <v>5.6919510936123761</v>
      </c>
      <c r="V117">
        <v>2.8392474722274494</v>
      </c>
      <c r="W117" s="5"/>
      <c r="AE117" s="5"/>
    </row>
    <row r="118" spans="17:31" x14ac:dyDescent="0.25">
      <c r="Q118" s="5"/>
      <c r="R118">
        <f t="shared" si="12"/>
        <v>2027</v>
      </c>
      <c r="S118" s="2">
        <v>46447</v>
      </c>
      <c r="T118" s="3">
        <v>3.9426999999999999</v>
      </c>
      <c r="U118">
        <v>5.4901088562502345</v>
      </c>
      <c r="V118">
        <v>2.691229831495213</v>
      </c>
      <c r="W118" s="5"/>
      <c r="AE118" s="5"/>
    </row>
    <row r="119" spans="17:31" x14ac:dyDescent="0.25">
      <c r="Q119" s="5"/>
      <c r="R119">
        <f t="shared" si="12"/>
        <v>2027</v>
      </c>
      <c r="S119" s="2">
        <v>46478</v>
      </c>
      <c r="T119" s="3">
        <v>3.6869999999999998</v>
      </c>
      <c r="U119">
        <v>5.167161276470809</v>
      </c>
      <c r="V119">
        <v>2.5028437432905482</v>
      </c>
      <c r="W119" s="5"/>
      <c r="AE119" s="5"/>
    </row>
    <row r="120" spans="17:31" x14ac:dyDescent="0.25">
      <c r="Q120" s="5"/>
      <c r="R120">
        <f t="shared" si="12"/>
        <v>2027</v>
      </c>
      <c r="S120" s="2">
        <v>46508</v>
      </c>
      <c r="T120" s="3">
        <v>3.6600999999999999</v>
      </c>
      <c r="U120">
        <v>5.1402489781558565</v>
      </c>
      <c r="V120">
        <v>2.475931444975596</v>
      </c>
      <c r="W120" s="5"/>
      <c r="AE120" s="5"/>
    </row>
    <row r="121" spans="17:31" x14ac:dyDescent="0.25">
      <c r="Q121" s="5"/>
      <c r="R121">
        <f t="shared" si="12"/>
        <v>2027</v>
      </c>
      <c r="S121" s="2">
        <v>46539</v>
      </c>
      <c r="T121" s="3">
        <v>3.6735000000000002</v>
      </c>
      <c r="U121">
        <v>5.167161276470809</v>
      </c>
      <c r="V121">
        <v>2.475931444975596</v>
      </c>
      <c r="W121" s="5"/>
      <c r="AE121" s="5"/>
    </row>
    <row r="122" spans="17:31" x14ac:dyDescent="0.25">
      <c r="Q122" s="5"/>
      <c r="R122">
        <f t="shared" si="12"/>
        <v>2027</v>
      </c>
      <c r="S122" s="2">
        <v>46569</v>
      </c>
      <c r="T122" s="3">
        <v>3.8754</v>
      </c>
      <c r="U122">
        <v>5.4093719613053777</v>
      </c>
      <c r="V122">
        <v>2.6374052348653088</v>
      </c>
      <c r="W122" s="5"/>
      <c r="AE122" s="5"/>
    </row>
    <row r="123" spans="17:31" x14ac:dyDescent="0.25">
      <c r="Q123" s="5"/>
      <c r="R123">
        <f t="shared" si="12"/>
        <v>2027</v>
      </c>
      <c r="S123" s="2">
        <v>46600</v>
      </c>
      <c r="T123" s="3">
        <v>3.8887999999999998</v>
      </c>
      <c r="U123">
        <v>5.4631965579352819</v>
      </c>
      <c r="V123">
        <v>2.6374052348653088</v>
      </c>
      <c r="W123" s="5"/>
      <c r="AE123" s="5"/>
    </row>
    <row r="124" spans="17:31" x14ac:dyDescent="0.25">
      <c r="Q124" s="5"/>
      <c r="R124">
        <f t="shared" si="12"/>
        <v>2027</v>
      </c>
      <c r="S124" s="2">
        <v>46631</v>
      </c>
      <c r="T124" s="3">
        <v>3.9157000000000002</v>
      </c>
      <c r="U124">
        <v>5.4766527070927591</v>
      </c>
      <c r="V124">
        <v>2.6643175331802609</v>
      </c>
      <c r="W124" s="5"/>
      <c r="AE124" s="5"/>
    </row>
    <row r="125" spans="17:31" x14ac:dyDescent="0.25">
      <c r="Q125" s="5"/>
      <c r="R125">
        <f t="shared" si="12"/>
        <v>2027</v>
      </c>
      <c r="S125" s="2">
        <v>46661</v>
      </c>
      <c r="T125" s="3">
        <v>3.9426999999999999</v>
      </c>
      <c r="U125">
        <v>5.5170211545651862</v>
      </c>
      <c r="V125">
        <v>2.6777736823377367</v>
      </c>
      <c r="W125" s="5"/>
      <c r="AE125" s="5"/>
    </row>
    <row r="126" spans="17:31" x14ac:dyDescent="0.25">
      <c r="Q126" s="5"/>
      <c r="R126">
        <f t="shared" si="12"/>
        <v>2027</v>
      </c>
      <c r="S126" s="2">
        <v>46692</v>
      </c>
      <c r="T126" s="3">
        <v>4.1848999999999998</v>
      </c>
      <c r="U126">
        <v>5.772687988557232</v>
      </c>
      <c r="V126">
        <v>2.9065282180148304</v>
      </c>
      <c r="W126" s="5"/>
      <c r="AE126" s="5"/>
    </row>
    <row r="127" spans="17:31" x14ac:dyDescent="0.25">
      <c r="Q127" s="5"/>
      <c r="R127">
        <f t="shared" si="12"/>
        <v>2027</v>
      </c>
      <c r="S127" s="2">
        <v>46722</v>
      </c>
      <c r="T127" s="3">
        <v>4.3731999999999998</v>
      </c>
      <c r="U127">
        <v>6.0418109717067532</v>
      </c>
      <c r="V127">
        <v>3.0276335604321147</v>
      </c>
      <c r="W127" s="5"/>
      <c r="AE127" s="5"/>
    </row>
    <row r="128" spans="17:31" x14ac:dyDescent="0.25">
      <c r="Q128" s="5"/>
      <c r="R128">
        <f t="shared" si="12"/>
        <v>2028</v>
      </c>
      <c r="S128" s="2">
        <v>46753</v>
      </c>
      <c r="T128" s="3">
        <v>4.4600999999999997</v>
      </c>
      <c r="U128">
        <v>6.1394757022917137</v>
      </c>
      <c r="V128">
        <v>3.124800413498249</v>
      </c>
      <c r="W128" s="5"/>
      <c r="AE128" s="5"/>
    </row>
    <row r="129" spans="17:31" x14ac:dyDescent="0.25">
      <c r="Q129" s="5"/>
      <c r="R129">
        <f t="shared" si="12"/>
        <v>2028</v>
      </c>
      <c r="S129" s="2">
        <v>46784</v>
      </c>
      <c r="T129" s="3">
        <v>4.4188000000000001</v>
      </c>
      <c r="U129">
        <v>6.0981787805274195</v>
      </c>
      <c r="V129">
        <v>3.0835034917339552</v>
      </c>
      <c r="W129" s="5"/>
      <c r="AE129" s="5"/>
    </row>
    <row r="130" spans="17:31" x14ac:dyDescent="0.25">
      <c r="Q130" s="5"/>
      <c r="R130">
        <f t="shared" si="12"/>
        <v>2028</v>
      </c>
      <c r="S130" s="2">
        <v>46813</v>
      </c>
      <c r="T130" s="3">
        <v>4.2397999999999998</v>
      </c>
      <c r="U130">
        <v>5.8779285311178509</v>
      </c>
      <c r="V130">
        <v>2.9458470858529751</v>
      </c>
      <c r="W130" s="5"/>
      <c r="AE130" s="5"/>
    </row>
    <row r="131" spans="17:31" x14ac:dyDescent="0.25">
      <c r="Q131" s="5"/>
      <c r="R131">
        <f t="shared" si="12"/>
        <v>2028</v>
      </c>
      <c r="S131" s="2">
        <v>46844</v>
      </c>
      <c r="T131" s="3">
        <v>3.8957000000000002</v>
      </c>
      <c r="U131">
        <v>5.4511936728868138</v>
      </c>
      <c r="V131">
        <v>2.6705342740910147</v>
      </c>
      <c r="W131" s="5"/>
      <c r="AE131" s="5"/>
    </row>
    <row r="132" spans="17:31" x14ac:dyDescent="0.25">
      <c r="Q132" s="5"/>
      <c r="R132">
        <f t="shared" si="12"/>
        <v>2028</v>
      </c>
      <c r="S132" s="2">
        <v>46874</v>
      </c>
      <c r="T132" s="3">
        <v>3.8544</v>
      </c>
      <c r="U132">
        <v>5.4098967511225196</v>
      </c>
      <c r="V132">
        <v>2.6154717117386226</v>
      </c>
      <c r="W132" s="5"/>
      <c r="AE132" s="5"/>
    </row>
    <row r="133" spans="17:31" x14ac:dyDescent="0.25">
      <c r="Q133" s="5"/>
      <c r="R133">
        <f t="shared" si="12"/>
        <v>2028</v>
      </c>
      <c r="S133" s="2">
        <v>46905</v>
      </c>
      <c r="T133" s="3">
        <v>3.8681000000000001</v>
      </c>
      <c r="U133">
        <v>5.4374280322987154</v>
      </c>
      <c r="V133">
        <v>2.6292373523267205</v>
      </c>
      <c r="W133" s="5"/>
      <c r="AE133" s="5"/>
    </row>
    <row r="134" spans="17:31" x14ac:dyDescent="0.25">
      <c r="Q134" s="5"/>
      <c r="R134">
        <f t="shared" si="12"/>
        <v>2028</v>
      </c>
      <c r="S134" s="2">
        <v>46935</v>
      </c>
      <c r="T134" s="3">
        <v>4.0332999999999997</v>
      </c>
      <c r="U134">
        <v>5.6439126411201848</v>
      </c>
      <c r="V134">
        <v>2.7531281176196027</v>
      </c>
      <c r="W134" s="5"/>
      <c r="AE134" s="5"/>
    </row>
    <row r="135" spans="17:31" x14ac:dyDescent="0.25">
      <c r="Q135" s="5"/>
      <c r="R135">
        <f t="shared" si="12"/>
        <v>2028</v>
      </c>
      <c r="S135" s="2">
        <v>46966</v>
      </c>
      <c r="T135" s="3">
        <v>4.0332999999999997</v>
      </c>
      <c r="U135">
        <v>5.657678281708284</v>
      </c>
      <c r="V135">
        <v>2.7393624770315048</v>
      </c>
      <c r="W135" s="5"/>
      <c r="AE135" s="5"/>
    </row>
    <row r="136" spans="17:31" x14ac:dyDescent="0.25">
      <c r="Q136" s="5"/>
      <c r="R136">
        <f t="shared" ref="R136:R199" si="13">YEAR(S136)</f>
        <v>2028</v>
      </c>
      <c r="S136" s="2">
        <v>46997</v>
      </c>
      <c r="T136" s="3">
        <v>4.0195999999999996</v>
      </c>
      <c r="U136">
        <v>5.6163813599439898</v>
      </c>
      <c r="V136">
        <v>2.7393624770315048</v>
      </c>
      <c r="W136" s="5"/>
      <c r="AE136" s="5"/>
    </row>
    <row r="137" spans="17:31" x14ac:dyDescent="0.25">
      <c r="Q137" s="5"/>
      <c r="R137">
        <f t="shared" si="13"/>
        <v>2028</v>
      </c>
      <c r="S137" s="2">
        <v>47027</v>
      </c>
      <c r="T137" s="3">
        <v>4.0471000000000004</v>
      </c>
      <c r="U137">
        <v>5.657678281708284</v>
      </c>
      <c r="V137">
        <v>2.7668937582077007</v>
      </c>
      <c r="W137" s="5"/>
      <c r="AE137" s="5"/>
    </row>
    <row r="138" spans="17:31" x14ac:dyDescent="0.25">
      <c r="Q138" s="5"/>
      <c r="R138">
        <f t="shared" si="13"/>
        <v>2028</v>
      </c>
      <c r="S138" s="2">
        <v>47058</v>
      </c>
      <c r="T138" s="3">
        <v>4.2672999999999996</v>
      </c>
      <c r="U138">
        <v>5.9054598122940476</v>
      </c>
      <c r="V138">
        <v>2.9733783670291714</v>
      </c>
      <c r="W138" s="5"/>
      <c r="AE138" s="5"/>
    </row>
    <row r="139" spans="17:31" x14ac:dyDescent="0.25">
      <c r="Q139" s="5"/>
      <c r="R139">
        <f t="shared" si="13"/>
        <v>2028</v>
      </c>
      <c r="S139" s="2">
        <v>47088</v>
      </c>
      <c r="T139" s="3">
        <v>4.5014000000000003</v>
      </c>
      <c r="U139">
        <v>6.2220695458203013</v>
      </c>
      <c r="V139">
        <v>3.1523316946744453</v>
      </c>
      <c r="W139" s="5"/>
      <c r="AE139" s="5"/>
    </row>
    <row r="140" spans="17:31" x14ac:dyDescent="0.25">
      <c r="Q140" s="5"/>
      <c r="R140">
        <f t="shared" si="13"/>
        <v>2029</v>
      </c>
      <c r="S140" s="2">
        <v>47119</v>
      </c>
      <c r="T140" s="3">
        <v>4.6189999999999998</v>
      </c>
      <c r="U140">
        <v>6.3510948950525448</v>
      </c>
      <c r="V140">
        <v>3.1685063223654604</v>
      </c>
      <c r="W140" s="5"/>
      <c r="AE140" s="5"/>
    </row>
    <row r="141" spans="17:31" x14ac:dyDescent="0.25">
      <c r="Q141" s="5"/>
      <c r="R141">
        <f t="shared" si="13"/>
        <v>2029</v>
      </c>
      <c r="S141" s="2">
        <v>47150</v>
      </c>
      <c r="T141" s="3">
        <v>4.5625999999999998</v>
      </c>
      <c r="U141">
        <v>6.3088481440876727</v>
      </c>
      <c r="V141">
        <v>3.1121773210789629</v>
      </c>
      <c r="W141" s="5"/>
      <c r="AE141" s="5"/>
    </row>
    <row r="142" spans="17:31" x14ac:dyDescent="0.25">
      <c r="Q142" s="5"/>
      <c r="R142">
        <f t="shared" si="13"/>
        <v>2029</v>
      </c>
      <c r="S142" s="2">
        <v>47178</v>
      </c>
      <c r="T142" s="3">
        <v>4.4359000000000002</v>
      </c>
      <c r="U142">
        <v>6.1539433905498049</v>
      </c>
      <c r="V142">
        <v>2.999519318505969</v>
      </c>
      <c r="W142" s="5"/>
      <c r="AE142" s="5"/>
    </row>
    <row r="143" spans="17:31" x14ac:dyDescent="0.25">
      <c r="Q143" s="5"/>
      <c r="R143">
        <f t="shared" si="13"/>
        <v>2029</v>
      </c>
      <c r="S143" s="2">
        <v>47209</v>
      </c>
      <c r="T143" s="3">
        <v>4.1683000000000003</v>
      </c>
      <c r="U143">
        <v>5.8300516331524461</v>
      </c>
      <c r="V143">
        <v>2.7882855636816051</v>
      </c>
      <c r="W143" s="5"/>
      <c r="AE143" s="5"/>
    </row>
    <row r="144" spans="17:31" x14ac:dyDescent="0.25">
      <c r="Q144" s="5"/>
      <c r="R144">
        <f t="shared" si="13"/>
        <v>2029</v>
      </c>
      <c r="S144" s="2">
        <v>47239</v>
      </c>
      <c r="T144" s="3">
        <v>4.1402000000000001</v>
      </c>
      <c r="U144">
        <v>5.8300516331524461</v>
      </c>
      <c r="V144">
        <v>2.7460388127167321</v>
      </c>
      <c r="W144" s="5"/>
      <c r="AE144" s="5"/>
    </row>
    <row r="145" spans="17:31" x14ac:dyDescent="0.25">
      <c r="Q145" s="5"/>
      <c r="R145">
        <f t="shared" si="13"/>
        <v>2029</v>
      </c>
      <c r="S145" s="2">
        <v>47270</v>
      </c>
      <c r="T145" s="3">
        <v>4.1824000000000003</v>
      </c>
      <c r="U145">
        <v>5.87229838411732</v>
      </c>
      <c r="V145">
        <v>2.7742033133599806</v>
      </c>
      <c r="W145" s="5"/>
      <c r="AE145" s="5"/>
    </row>
    <row r="146" spans="17:31" x14ac:dyDescent="0.25">
      <c r="Q146" s="5"/>
      <c r="R146">
        <f t="shared" si="13"/>
        <v>2029</v>
      </c>
      <c r="S146" s="2">
        <v>47300</v>
      </c>
      <c r="T146" s="3">
        <v>4.3795999999999999</v>
      </c>
      <c r="U146">
        <v>6.1257788899065559</v>
      </c>
      <c r="V146">
        <v>2.929108066897848</v>
      </c>
      <c r="W146" s="5"/>
      <c r="AE146" s="5"/>
    </row>
    <row r="147" spans="17:31" x14ac:dyDescent="0.25">
      <c r="Q147" s="5"/>
      <c r="R147">
        <f t="shared" si="13"/>
        <v>2029</v>
      </c>
      <c r="S147" s="2">
        <v>47331</v>
      </c>
      <c r="T147" s="3">
        <v>4.3936999999999999</v>
      </c>
      <c r="U147">
        <v>6.1539433905498049</v>
      </c>
      <c r="V147">
        <v>2.929108066897848</v>
      </c>
      <c r="W147" s="5"/>
      <c r="AE147" s="5"/>
    </row>
    <row r="148" spans="17:31" x14ac:dyDescent="0.25">
      <c r="Q148" s="5"/>
      <c r="R148">
        <f t="shared" si="13"/>
        <v>2029</v>
      </c>
      <c r="S148" s="2">
        <v>47362</v>
      </c>
      <c r="T148" s="3">
        <v>4.3654999999999999</v>
      </c>
      <c r="U148">
        <v>6.1116966395849319</v>
      </c>
      <c r="V148">
        <v>2.9150258165762231</v>
      </c>
      <c r="W148" s="5"/>
      <c r="AE148" s="5"/>
    </row>
    <row r="149" spans="17:31" x14ac:dyDescent="0.25">
      <c r="Q149" s="5"/>
      <c r="R149">
        <f t="shared" si="13"/>
        <v>2029</v>
      </c>
      <c r="S149" s="2">
        <v>47392</v>
      </c>
      <c r="T149" s="3">
        <v>4.4077000000000002</v>
      </c>
      <c r="U149">
        <v>6.1539433905498049</v>
      </c>
      <c r="V149">
        <v>2.9431903172194716</v>
      </c>
      <c r="W149" s="5"/>
      <c r="AE149" s="5"/>
    </row>
    <row r="150" spans="17:31" x14ac:dyDescent="0.25">
      <c r="Q150" s="5"/>
      <c r="R150">
        <f t="shared" si="13"/>
        <v>2029</v>
      </c>
      <c r="S150" s="2">
        <v>47423</v>
      </c>
      <c r="T150" s="3">
        <v>4.6189999999999998</v>
      </c>
      <c r="U150">
        <v>6.3792593956957937</v>
      </c>
      <c r="V150">
        <v>3.1544240720438363</v>
      </c>
      <c r="W150" s="5"/>
      <c r="AE150" s="5"/>
    </row>
    <row r="151" spans="17:31" x14ac:dyDescent="0.25">
      <c r="Q151" s="5"/>
      <c r="R151">
        <f t="shared" si="13"/>
        <v>2029</v>
      </c>
      <c r="S151" s="2">
        <v>47453</v>
      </c>
      <c r="T151" s="3">
        <v>4.9005999999999998</v>
      </c>
      <c r="U151">
        <v>6.7735624047012726</v>
      </c>
      <c r="V151">
        <v>3.3656578268682003</v>
      </c>
      <c r="W151" s="5"/>
      <c r="AE151" s="5"/>
    </row>
    <row r="152" spans="17:31" x14ac:dyDescent="0.25">
      <c r="Q152" s="5"/>
      <c r="R152">
        <f t="shared" si="13"/>
        <v>2030</v>
      </c>
      <c r="S152" s="2">
        <v>47484</v>
      </c>
      <c r="T152" s="3">
        <v>4.9844999999999997</v>
      </c>
      <c r="U152">
        <v>6.8573236296142932</v>
      </c>
      <c r="V152">
        <v>3.3422249623330167</v>
      </c>
      <c r="W152" s="5"/>
      <c r="AE152" s="5"/>
    </row>
    <row r="153" spans="17:31" x14ac:dyDescent="0.25">
      <c r="Q153" s="5"/>
      <c r="R153">
        <f t="shared" si="13"/>
        <v>2030</v>
      </c>
      <c r="S153" s="2">
        <v>47515</v>
      </c>
      <c r="T153" s="3">
        <v>4.9557000000000002</v>
      </c>
      <c r="U153">
        <v>6.8429174875352716</v>
      </c>
      <c r="V153">
        <v>3.299006536095952</v>
      </c>
      <c r="W153" s="5"/>
      <c r="AE153" s="5"/>
    </row>
    <row r="154" spans="17:31" x14ac:dyDescent="0.25">
      <c r="Q154" s="5"/>
      <c r="R154">
        <f t="shared" si="13"/>
        <v>2030</v>
      </c>
      <c r="S154" s="2">
        <v>47543</v>
      </c>
      <c r="T154" s="3">
        <v>4.7972000000000001</v>
      </c>
      <c r="U154">
        <v>6.6412314984289695</v>
      </c>
      <c r="V154">
        <v>3.1837573994637789</v>
      </c>
      <c r="W154" s="5"/>
      <c r="AE154" s="5"/>
    </row>
    <row r="155" spans="17:31" x14ac:dyDescent="0.25">
      <c r="Q155" s="5"/>
      <c r="R155">
        <f t="shared" si="13"/>
        <v>2030</v>
      </c>
      <c r="S155" s="2">
        <v>47574</v>
      </c>
      <c r="T155" s="3">
        <v>4.4515000000000002</v>
      </c>
      <c r="U155">
        <v>6.2090472360583195</v>
      </c>
      <c r="V155">
        <v>2.910040699962368</v>
      </c>
      <c r="W155" s="5"/>
      <c r="AE155" s="5"/>
    </row>
    <row r="156" spans="17:31" x14ac:dyDescent="0.25">
      <c r="Q156" s="5"/>
      <c r="R156">
        <f t="shared" si="13"/>
        <v>2030</v>
      </c>
      <c r="S156" s="2">
        <v>47604</v>
      </c>
      <c r="T156" s="3">
        <v>4.4082999999999997</v>
      </c>
      <c r="U156">
        <v>6.1802349519002773</v>
      </c>
      <c r="V156">
        <v>2.8668222737253033</v>
      </c>
      <c r="W156" s="5"/>
      <c r="AE156" s="5"/>
    </row>
    <row r="157" spans="17:31" x14ac:dyDescent="0.25">
      <c r="Q157" s="5"/>
      <c r="R157">
        <f t="shared" si="13"/>
        <v>2030</v>
      </c>
      <c r="S157" s="2">
        <v>47635</v>
      </c>
      <c r="T157" s="3">
        <v>4.4515000000000002</v>
      </c>
      <c r="U157">
        <v>6.2378595202163636</v>
      </c>
      <c r="V157">
        <v>2.895634557883346</v>
      </c>
      <c r="W157" s="5"/>
      <c r="AE157" s="5"/>
    </row>
    <row r="158" spans="17:31" x14ac:dyDescent="0.25">
      <c r="Q158" s="5"/>
      <c r="R158">
        <f t="shared" si="13"/>
        <v>2030</v>
      </c>
      <c r="S158" s="2">
        <v>47665</v>
      </c>
      <c r="T158" s="3">
        <v>4.6387999999999998</v>
      </c>
      <c r="U158">
        <v>6.4827639355597313</v>
      </c>
      <c r="V158">
        <v>3.0252898365945411</v>
      </c>
      <c r="W158" s="5"/>
      <c r="AE158" s="5"/>
    </row>
    <row r="159" spans="17:31" x14ac:dyDescent="0.25">
      <c r="Q159" s="5"/>
      <c r="R159">
        <f t="shared" si="13"/>
        <v>2030</v>
      </c>
      <c r="S159" s="2">
        <v>47696</v>
      </c>
      <c r="T159" s="3">
        <v>4.6820000000000004</v>
      </c>
      <c r="U159">
        <v>6.5403885038758176</v>
      </c>
      <c r="V159">
        <v>3.0396959786735627</v>
      </c>
      <c r="W159" s="5"/>
      <c r="AE159" s="5"/>
    </row>
    <row r="160" spans="17:31" x14ac:dyDescent="0.25">
      <c r="Q160" s="5"/>
      <c r="R160">
        <f t="shared" si="13"/>
        <v>2030</v>
      </c>
      <c r="S160" s="2">
        <v>47727</v>
      </c>
      <c r="T160" s="3">
        <v>4.6532</v>
      </c>
      <c r="U160">
        <v>6.497170077638752</v>
      </c>
      <c r="V160">
        <v>3.0541021207525847</v>
      </c>
      <c r="W160" s="5"/>
      <c r="AE160" s="5"/>
    </row>
    <row r="161" spans="17:31" x14ac:dyDescent="0.25">
      <c r="Q161" s="5"/>
      <c r="R161">
        <f t="shared" si="13"/>
        <v>2030</v>
      </c>
      <c r="S161" s="2">
        <v>47757</v>
      </c>
      <c r="T161" s="3">
        <v>4.6963999999999997</v>
      </c>
      <c r="U161">
        <v>6.5547946459548392</v>
      </c>
      <c r="V161">
        <v>3.097320546989649</v>
      </c>
      <c r="W161" s="5"/>
      <c r="AE161" s="5"/>
    </row>
    <row r="162" spans="17:31" x14ac:dyDescent="0.25">
      <c r="Q162" s="5"/>
      <c r="R162">
        <f t="shared" si="13"/>
        <v>2030</v>
      </c>
      <c r="S162" s="2">
        <v>47788</v>
      </c>
      <c r="T162" s="3">
        <v>4.9124999999999996</v>
      </c>
      <c r="U162">
        <v>6.7708867771401637</v>
      </c>
      <c r="V162">
        <v>3.299006536095952</v>
      </c>
      <c r="W162" s="5"/>
      <c r="AE162" s="5"/>
    </row>
    <row r="163" spans="17:31" x14ac:dyDescent="0.25">
      <c r="Q163" s="5"/>
      <c r="R163">
        <f t="shared" si="13"/>
        <v>2030</v>
      </c>
      <c r="S163" s="2">
        <v>47818</v>
      </c>
      <c r="T163" s="3">
        <v>5.1574</v>
      </c>
      <c r="U163">
        <v>7.10222804495766</v>
      </c>
      <c r="V163">
        <v>3.4574740989651898</v>
      </c>
      <c r="W163" s="5"/>
      <c r="AE163" s="5"/>
    </row>
    <row r="164" spans="17:31" x14ac:dyDescent="0.25">
      <c r="Q164" s="5"/>
      <c r="R164">
        <f t="shared" si="13"/>
        <v>2031</v>
      </c>
      <c r="S164" s="2">
        <v>47849</v>
      </c>
      <c r="T164" s="3">
        <v>5.2465000000000002</v>
      </c>
      <c r="U164">
        <v>7.2066293566043287</v>
      </c>
      <c r="V164">
        <v>3.4633085865071931</v>
      </c>
      <c r="W164" s="5"/>
      <c r="AE164" s="5"/>
    </row>
    <row r="165" spans="17:31" x14ac:dyDescent="0.25">
      <c r="Q165" s="5"/>
      <c r="R165">
        <f t="shared" si="13"/>
        <v>2031</v>
      </c>
      <c r="S165" s="2">
        <v>47880</v>
      </c>
      <c r="T165" s="3">
        <v>5.2171000000000003</v>
      </c>
      <c r="U165">
        <v>7.1918918732574904</v>
      </c>
      <c r="V165">
        <v>3.4338336198135151</v>
      </c>
      <c r="W165" s="5"/>
      <c r="AE165" s="5"/>
    </row>
    <row r="166" spans="17:31" x14ac:dyDescent="0.25">
      <c r="Q166" s="5"/>
      <c r="R166">
        <f t="shared" si="13"/>
        <v>2031</v>
      </c>
      <c r="S166" s="2">
        <v>47908</v>
      </c>
      <c r="T166" s="3">
        <v>5.0106999999999999</v>
      </c>
      <c r="U166">
        <v>6.9266171730143862</v>
      </c>
      <c r="V166">
        <v>3.2864587863451238</v>
      </c>
      <c r="W166" s="5"/>
      <c r="AE166" s="5"/>
    </row>
    <row r="167" spans="17:31" x14ac:dyDescent="0.25">
      <c r="Q167" s="5"/>
      <c r="R167">
        <f t="shared" si="13"/>
        <v>2031</v>
      </c>
      <c r="S167" s="2">
        <v>47939</v>
      </c>
      <c r="T167" s="3">
        <v>4.6718000000000002</v>
      </c>
      <c r="U167">
        <v>6.4992301559560524</v>
      </c>
      <c r="V167">
        <v>3.0064466027551804</v>
      </c>
      <c r="W167" s="5"/>
      <c r="AE167" s="5"/>
    </row>
    <row r="168" spans="17:31" x14ac:dyDescent="0.25">
      <c r="Q168" s="5"/>
      <c r="R168">
        <f t="shared" si="13"/>
        <v>2031</v>
      </c>
      <c r="S168" s="2">
        <v>47969</v>
      </c>
      <c r="T168" s="3">
        <v>4.6276000000000002</v>
      </c>
      <c r="U168">
        <v>6.4844926726092131</v>
      </c>
      <c r="V168">
        <v>2.9622341527146627</v>
      </c>
      <c r="W168" s="5"/>
      <c r="AE168" s="5"/>
    </row>
    <row r="169" spans="17:31" x14ac:dyDescent="0.25">
      <c r="Q169" s="5"/>
      <c r="R169">
        <f t="shared" si="13"/>
        <v>2031</v>
      </c>
      <c r="S169" s="2">
        <v>48000</v>
      </c>
      <c r="T169" s="3">
        <v>4.6718000000000002</v>
      </c>
      <c r="U169">
        <v>6.5581800893434083</v>
      </c>
      <c r="V169">
        <v>2.9917091194083412</v>
      </c>
      <c r="W169" s="5"/>
      <c r="AE169" s="5"/>
    </row>
    <row r="170" spans="17:31" x14ac:dyDescent="0.25">
      <c r="Q170" s="5"/>
      <c r="R170">
        <f t="shared" si="13"/>
        <v>2031</v>
      </c>
      <c r="S170" s="2">
        <v>48030</v>
      </c>
      <c r="T170" s="3">
        <v>4.9664999999999999</v>
      </c>
      <c r="U170">
        <v>6.9266171730143862</v>
      </c>
      <c r="V170">
        <v>3.1980338862640889</v>
      </c>
      <c r="W170" s="5"/>
      <c r="AE170" s="5"/>
    </row>
    <row r="171" spans="17:31" x14ac:dyDescent="0.25">
      <c r="Q171" s="5"/>
      <c r="R171">
        <f t="shared" si="13"/>
        <v>2031</v>
      </c>
      <c r="S171" s="2">
        <v>48061</v>
      </c>
      <c r="T171" s="3">
        <v>5.0549999999999997</v>
      </c>
      <c r="U171">
        <v>7.0592545231359383</v>
      </c>
      <c r="V171">
        <v>3.2569838196514453</v>
      </c>
      <c r="W171" s="5"/>
      <c r="AE171" s="5"/>
    </row>
    <row r="172" spans="17:31" x14ac:dyDescent="0.25">
      <c r="Q172" s="5"/>
      <c r="R172">
        <f t="shared" si="13"/>
        <v>2031</v>
      </c>
      <c r="S172" s="2">
        <v>48092</v>
      </c>
      <c r="T172" s="3">
        <v>4.9076000000000004</v>
      </c>
      <c r="U172">
        <v>6.852929756280191</v>
      </c>
      <c r="V172">
        <v>3.1538214362235717</v>
      </c>
      <c r="W172" s="5"/>
      <c r="AE172" s="5"/>
    </row>
    <row r="173" spans="17:31" x14ac:dyDescent="0.25">
      <c r="Q173" s="5"/>
      <c r="R173">
        <f t="shared" si="13"/>
        <v>2031</v>
      </c>
      <c r="S173" s="2">
        <v>48122</v>
      </c>
      <c r="T173" s="3">
        <v>4.9371</v>
      </c>
      <c r="U173">
        <v>6.8824047229738685</v>
      </c>
      <c r="V173">
        <v>3.1832964029172501</v>
      </c>
      <c r="W173" s="5"/>
      <c r="AE173" s="5"/>
    </row>
    <row r="174" spans="17:31" x14ac:dyDescent="0.25">
      <c r="Q174" s="5"/>
      <c r="R174">
        <f t="shared" si="13"/>
        <v>2031</v>
      </c>
      <c r="S174" s="2">
        <v>48153</v>
      </c>
      <c r="T174" s="3">
        <v>5.1285999999999996</v>
      </c>
      <c r="U174">
        <v>7.0739920064827775</v>
      </c>
      <c r="V174">
        <v>3.3748836864261587</v>
      </c>
      <c r="W174" s="5"/>
      <c r="AE174" s="5"/>
    </row>
    <row r="175" spans="17:31" x14ac:dyDescent="0.25">
      <c r="Q175" s="5"/>
      <c r="R175">
        <f t="shared" si="13"/>
        <v>2031</v>
      </c>
      <c r="S175" s="2">
        <v>48183</v>
      </c>
      <c r="T175" s="3">
        <v>5.3792</v>
      </c>
      <c r="U175">
        <v>7.4276916068069161</v>
      </c>
      <c r="V175">
        <v>3.551733486588228</v>
      </c>
      <c r="W175" s="5"/>
      <c r="AE175" s="5"/>
    </row>
    <row r="176" spans="17:31" x14ac:dyDescent="0.25">
      <c r="Q176" s="5"/>
      <c r="R176">
        <f t="shared" si="13"/>
        <v>2032</v>
      </c>
      <c r="S176" s="2">
        <v>48214</v>
      </c>
      <c r="T176" s="3">
        <v>5.4523000000000001</v>
      </c>
      <c r="U176">
        <v>7.5157922822543215</v>
      </c>
      <c r="V176">
        <v>3.59974820733223</v>
      </c>
      <c r="W176" s="5"/>
      <c r="AE176" s="5"/>
    </row>
    <row r="177" spans="17:31" x14ac:dyDescent="0.25">
      <c r="Q177" s="5"/>
      <c r="R177">
        <f t="shared" si="13"/>
        <v>2032</v>
      </c>
      <c r="S177" s="2">
        <v>48245</v>
      </c>
      <c r="T177" s="3">
        <v>5.4523000000000001</v>
      </c>
      <c r="U177">
        <v>7.5157922822543215</v>
      </c>
      <c r="V177">
        <v>3.59974820733223</v>
      </c>
      <c r="W177" s="5"/>
      <c r="AE177" s="5"/>
    </row>
    <row r="178" spans="17:31" x14ac:dyDescent="0.25">
      <c r="Q178" s="5"/>
      <c r="R178">
        <f t="shared" si="13"/>
        <v>2032</v>
      </c>
      <c r="S178" s="2">
        <v>48274</v>
      </c>
      <c r="T178" s="3">
        <v>5.1962999999999999</v>
      </c>
      <c r="U178">
        <v>7.1844347066839891</v>
      </c>
      <c r="V178">
        <v>3.4190077115665947</v>
      </c>
      <c r="W178" s="5"/>
      <c r="AE178" s="5"/>
    </row>
    <row r="179" spans="17:31" x14ac:dyDescent="0.25">
      <c r="Q179" s="5"/>
      <c r="R179">
        <f t="shared" si="13"/>
        <v>2032</v>
      </c>
      <c r="S179" s="2">
        <v>48305</v>
      </c>
      <c r="T179" s="3">
        <v>4.8047000000000004</v>
      </c>
      <c r="U179">
        <v>6.6873983433284945</v>
      </c>
      <c r="V179">
        <v>3.1027118439767336</v>
      </c>
      <c r="W179" s="5"/>
      <c r="AE179" s="5"/>
    </row>
    <row r="180" spans="17:31" x14ac:dyDescent="0.25">
      <c r="Q180" s="5"/>
      <c r="R180">
        <f t="shared" si="13"/>
        <v>2032</v>
      </c>
      <c r="S180" s="2">
        <v>48335</v>
      </c>
      <c r="T180" s="3">
        <v>4.7595000000000001</v>
      </c>
      <c r="U180">
        <v>6.6572749273675544</v>
      </c>
      <c r="V180">
        <v>3.0575267200353244</v>
      </c>
      <c r="W180" s="5"/>
      <c r="AE180" s="5"/>
    </row>
    <row r="181" spans="17:31" x14ac:dyDescent="0.25">
      <c r="Q181" s="5"/>
      <c r="R181">
        <f t="shared" si="13"/>
        <v>2032</v>
      </c>
      <c r="S181" s="2">
        <v>48366</v>
      </c>
      <c r="T181" s="3">
        <v>4.8348000000000004</v>
      </c>
      <c r="U181">
        <v>6.7476451752503728</v>
      </c>
      <c r="V181">
        <v>3.1177735519572032</v>
      </c>
      <c r="W181" s="5"/>
      <c r="AE181" s="5"/>
    </row>
    <row r="182" spans="17:31" x14ac:dyDescent="0.25">
      <c r="Q182" s="5"/>
      <c r="R182">
        <f t="shared" si="13"/>
        <v>2032</v>
      </c>
      <c r="S182" s="2">
        <v>48396</v>
      </c>
      <c r="T182" s="3">
        <v>5.1360000000000001</v>
      </c>
      <c r="U182">
        <v>7.1241878747621126</v>
      </c>
      <c r="V182">
        <v>3.3286374636837772</v>
      </c>
      <c r="W182" s="5"/>
      <c r="AE182" s="5"/>
    </row>
    <row r="183" spans="17:31" x14ac:dyDescent="0.25">
      <c r="Q183" s="5"/>
      <c r="R183">
        <f t="shared" si="13"/>
        <v>2032</v>
      </c>
      <c r="S183" s="2">
        <v>48427</v>
      </c>
      <c r="T183" s="3">
        <v>5.1811999999999996</v>
      </c>
      <c r="U183">
        <v>7.19949641466446</v>
      </c>
      <c r="V183">
        <v>3.3587608796447164</v>
      </c>
      <c r="W183" s="5"/>
      <c r="AE183" s="5"/>
    </row>
    <row r="184" spans="17:31" x14ac:dyDescent="0.25">
      <c r="Q184" s="5"/>
      <c r="R184">
        <f t="shared" si="13"/>
        <v>2032</v>
      </c>
      <c r="S184" s="2">
        <v>48458</v>
      </c>
      <c r="T184" s="3">
        <v>5.0758000000000001</v>
      </c>
      <c r="U184">
        <v>7.0639410428402343</v>
      </c>
      <c r="V184">
        <v>3.2834523397423689</v>
      </c>
      <c r="W184" s="5"/>
      <c r="AE184" s="5"/>
    </row>
    <row r="185" spans="17:31" x14ac:dyDescent="0.25">
      <c r="Q185" s="5"/>
      <c r="R185">
        <f t="shared" si="13"/>
        <v>2032</v>
      </c>
      <c r="S185" s="2">
        <v>48488</v>
      </c>
      <c r="T185" s="3">
        <v>5.1059000000000001</v>
      </c>
      <c r="U185">
        <v>7.1091261667816417</v>
      </c>
      <c r="V185">
        <v>3.3135757557033081</v>
      </c>
      <c r="W185" s="5"/>
      <c r="AE185" s="5"/>
    </row>
    <row r="186" spans="17:31" x14ac:dyDescent="0.25">
      <c r="Q186" s="5"/>
      <c r="R186">
        <f t="shared" si="13"/>
        <v>2032</v>
      </c>
      <c r="S186" s="2">
        <v>48519</v>
      </c>
      <c r="T186" s="3">
        <v>5.3167999999999997</v>
      </c>
      <c r="U186">
        <v>7.3350517864886857</v>
      </c>
      <c r="V186">
        <v>3.5093779594494126</v>
      </c>
      <c r="W186" s="5"/>
      <c r="AE186" s="5"/>
    </row>
    <row r="187" spans="17:31" x14ac:dyDescent="0.25">
      <c r="Q187" s="5"/>
      <c r="R187">
        <f t="shared" si="13"/>
        <v>2032</v>
      </c>
      <c r="S187" s="2">
        <v>48549</v>
      </c>
      <c r="T187" s="3">
        <v>5.6029999999999998</v>
      </c>
      <c r="U187">
        <v>7.7266561939808946</v>
      </c>
      <c r="V187">
        <v>3.705180163195517</v>
      </c>
      <c r="W187" s="5"/>
      <c r="AE187" s="5"/>
    </row>
    <row r="188" spans="17:31" x14ac:dyDescent="0.25">
      <c r="Q188" s="5"/>
      <c r="R188">
        <f t="shared" si="13"/>
        <v>2033</v>
      </c>
      <c r="S188" s="2">
        <v>48580</v>
      </c>
      <c r="T188" s="3">
        <v>5.6646000000000001</v>
      </c>
      <c r="U188">
        <v>7.8042842369122356</v>
      </c>
      <c r="V188">
        <v>3.5711912090012592</v>
      </c>
      <c r="W188" s="5"/>
      <c r="AE188" s="5"/>
    </row>
    <row r="189" spans="17:31" x14ac:dyDescent="0.25">
      <c r="Q189" s="5"/>
      <c r="R189">
        <f t="shared" si="13"/>
        <v>2033</v>
      </c>
      <c r="S189" s="2">
        <v>48611</v>
      </c>
      <c r="T189" s="3">
        <v>5.6646000000000001</v>
      </c>
      <c r="U189">
        <v>7.8350703680243141</v>
      </c>
      <c r="V189">
        <v>3.5711912090012592</v>
      </c>
      <c r="W189" s="5"/>
      <c r="AE189" s="5"/>
    </row>
    <row r="190" spans="17:31" x14ac:dyDescent="0.25">
      <c r="Q190" s="5"/>
      <c r="R190">
        <f t="shared" si="13"/>
        <v>2033</v>
      </c>
      <c r="S190" s="2">
        <v>48639</v>
      </c>
      <c r="T190" s="3">
        <v>5.4184000000000001</v>
      </c>
      <c r="U190">
        <v>7.5118159913474765</v>
      </c>
      <c r="V190">
        <v>3.4018674878848203</v>
      </c>
      <c r="W190" s="5"/>
      <c r="AE190" s="5"/>
    </row>
    <row r="191" spans="17:31" x14ac:dyDescent="0.25">
      <c r="Q191" s="5"/>
      <c r="R191">
        <f t="shared" si="13"/>
        <v>2033</v>
      </c>
      <c r="S191" s="2">
        <v>48670</v>
      </c>
      <c r="T191" s="3">
        <v>5.0951000000000004</v>
      </c>
      <c r="U191">
        <v>7.0808101557783587</v>
      </c>
      <c r="V191">
        <v>3.1709715045442217</v>
      </c>
      <c r="W191" s="5"/>
      <c r="AE191" s="5"/>
    </row>
    <row r="192" spans="17:31" x14ac:dyDescent="0.25">
      <c r="Q192" s="5"/>
      <c r="R192">
        <f t="shared" si="13"/>
        <v>2033</v>
      </c>
      <c r="S192" s="2">
        <v>48700</v>
      </c>
      <c r="T192" s="3">
        <v>5.0180999999999996</v>
      </c>
      <c r="U192">
        <v>7.019237893554199</v>
      </c>
      <c r="V192">
        <v>3.0786131112079822</v>
      </c>
      <c r="W192" s="5"/>
      <c r="AE192" s="5"/>
    </row>
    <row r="193" spans="17:31" x14ac:dyDescent="0.25">
      <c r="Q193" s="5"/>
      <c r="R193">
        <f t="shared" si="13"/>
        <v>2033</v>
      </c>
      <c r="S193" s="2">
        <v>48731</v>
      </c>
      <c r="T193" s="3">
        <v>5.0796999999999999</v>
      </c>
      <c r="U193">
        <v>7.0808101557783587</v>
      </c>
      <c r="V193">
        <v>3.109399242320062</v>
      </c>
      <c r="W193" s="5"/>
      <c r="AE193" s="5"/>
    </row>
    <row r="194" spans="17:31" x14ac:dyDescent="0.25">
      <c r="Q194" s="5"/>
      <c r="R194">
        <f t="shared" si="13"/>
        <v>2033</v>
      </c>
      <c r="S194" s="2">
        <v>48761</v>
      </c>
      <c r="T194" s="3">
        <v>5.4184000000000001</v>
      </c>
      <c r="U194">
        <v>7.5272090569035157</v>
      </c>
      <c r="V194">
        <v>3.3556882912167008</v>
      </c>
      <c r="W194" s="5"/>
      <c r="AE194" s="5"/>
    </row>
    <row r="195" spans="17:31" x14ac:dyDescent="0.25">
      <c r="Q195" s="5"/>
      <c r="R195">
        <f t="shared" si="13"/>
        <v>2033</v>
      </c>
      <c r="S195" s="2">
        <v>48792</v>
      </c>
      <c r="T195" s="3">
        <v>5.4645000000000001</v>
      </c>
      <c r="U195">
        <v>7.5887813191276754</v>
      </c>
      <c r="V195">
        <v>3.3864744223287806</v>
      </c>
      <c r="W195" s="5"/>
      <c r="AE195" s="5"/>
    </row>
    <row r="196" spans="17:31" x14ac:dyDescent="0.25">
      <c r="Q196" s="5"/>
      <c r="R196">
        <f t="shared" si="13"/>
        <v>2033</v>
      </c>
      <c r="S196" s="2">
        <v>48823</v>
      </c>
      <c r="T196" s="3">
        <v>5.2797999999999998</v>
      </c>
      <c r="U196">
        <v>7.3578853357870777</v>
      </c>
      <c r="V196">
        <v>3.2479368323244211</v>
      </c>
      <c r="W196" s="5"/>
      <c r="AE196" s="5"/>
    </row>
    <row r="197" spans="17:31" x14ac:dyDescent="0.25">
      <c r="Q197" s="5"/>
      <c r="R197">
        <f t="shared" si="13"/>
        <v>2033</v>
      </c>
      <c r="S197" s="2">
        <v>48853</v>
      </c>
      <c r="T197" s="3">
        <v>5.3106</v>
      </c>
      <c r="U197">
        <v>7.4040645324551964</v>
      </c>
      <c r="V197">
        <v>3.2787229634365009</v>
      </c>
      <c r="W197" s="5"/>
      <c r="AE197" s="5"/>
    </row>
    <row r="198" spans="17:31" x14ac:dyDescent="0.25">
      <c r="Q198" s="5"/>
      <c r="R198">
        <f t="shared" si="13"/>
        <v>2033</v>
      </c>
      <c r="S198" s="2">
        <v>48884</v>
      </c>
      <c r="T198" s="3">
        <v>5.5106999999999999</v>
      </c>
      <c r="U198">
        <v>7.6041743846837164</v>
      </c>
      <c r="V198">
        <v>3.46343975010898</v>
      </c>
      <c r="W198" s="5"/>
      <c r="AE198" s="5"/>
    </row>
    <row r="199" spans="17:31" x14ac:dyDescent="0.25">
      <c r="Q199" s="5"/>
      <c r="R199">
        <f t="shared" si="13"/>
        <v>2033</v>
      </c>
      <c r="S199" s="2">
        <v>48914</v>
      </c>
      <c r="T199" s="3">
        <v>5.8647999999999998</v>
      </c>
      <c r="U199">
        <v>8.0813594169209537</v>
      </c>
      <c r="V199">
        <v>3.6943357334495786</v>
      </c>
      <c r="W199" s="5"/>
      <c r="AE199" s="5"/>
    </row>
    <row r="200" spans="17:31" x14ac:dyDescent="0.25">
      <c r="Q200" s="5"/>
      <c r="R200">
        <f t="shared" ref="R200:R247" si="14">YEAR(S200)</f>
        <v>2034</v>
      </c>
      <c r="S200" s="2">
        <v>48945</v>
      </c>
      <c r="T200" s="3">
        <v>5.9367000000000001</v>
      </c>
      <c r="U200">
        <v>8.172748047127163</v>
      </c>
      <c r="V200">
        <v>3.6375815007444596</v>
      </c>
      <c r="W200" s="5"/>
      <c r="AE200" s="5"/>
    </row>
    <row r="201" spans="17:31" x14ac:dyDescent="0.25">
      <c r="Q201" s="5"/>
      <c r="R201">
        <f t="shared" si="14"/>
        <v>2034</v>
      </c>
      <c r="S201" s="2">
        <v>48976</v>
      </c>
      <c r="T201" s="3">
        <v>5.9367000000000001</v>
      </c>
      <c r="U201">
        <v>8.188495153190992</v>
      </c>
      <c r="V201">
        <v>3.6375815007444596</v>
      </c>
      <c r="W201" s="5"/>
      <c r="AE201" s="5"/>
    </row>
    <row r="202" spans="17:31" x14ac:dyDescent="0.25">
      <c r="Q202" s="5"/>
      <c r="R202">
        <f t="shared" si="14"/>
        <v>2034</v>
      </c>
      <c r="S202" s="2">
        <v>49004</v>
      </c>
      <c r="T202" s="3">
        <v>5.7161999999999997</v>
      </c>
      <c r="U202">
        <v>7.9050472440420716</v>
      </c>
      <c r="V202">
        <v>3.4958575461700003</v>
      </c>
      <c r="W202" s="5"/>
      <c r="AE202" s="5"/>
    </row>
    <row r="203" spans="17:31" x14ac:dyDescent="0.25">
      <c r="Q203" s="5"/>
      <c r="R203">
        <f t="shared" si="14"/>
        <v>2034</v>
      </c>
      <c r="S203" s="2">
        <v>49035</v>
      </c>
      <c r="T203" s="3">
        <v>5.3855000000000004</v>
      </c>
      <c r="U203">
        <v>7.4798753803186937</v>
      </c>
      <c r="V203">
        <v>3.2439038491487389</v>
      </c>
      <c r="W203" s="5"/>
      <c r="AE203" s="5"/>
    </row>
    <row r="204" spans="17:31" x14ac:dyDescent="0.25">
      <c r="Q204" s="5"/>
      <c r="R204">
        <f t="shared" si="14"/>
        <v>2034</v>
      </c>
      <c r="S204" s="2">
        <v>49065</v>
      </c>
      <c r="T204" s="3">
        <v>5.2910000000000004</v>
      </c>
      <c r="U204">
        <v>7.4011398499995495</v>
      </c>
      <c r="V204">
        <v>3.1651683188295943</v>
      </c>
      <c r="W204" s="5"/>
      <c r="AE204" s="5"/>
    </row>
    <row r="205" spans="17:31" x14ac:dyDescent="0.25">
      <c r="Q205" s="5"/>
      <c r="R205">
        <f t="shared" si="14"/>
        <v>2034</v>
      </c>
      <c r="S205" s="2">
        <v>49096</v>
      </c>
      <c r="T205" s="3">
        <v>5.3697999999999997</v>
      </c>
      <c r="U205">
        <v>7.4956224863825218</v>
      </c>
      <c r="V205">
        <v>3.1966625309572518</v>
      </c>
      <c r="W205" s="5"/>
      <c r="AE205" s="5"/>
    </row>
    <row r="206" spans="17:31" x14ac:dyDescent="0.25">
      <c r="Q206" s="5"/>
      <c r="R206">
        <f t="shared" si="14"/>
        <v>2034</v>
      </c>
      <c r="S206" s="2">
        <v>49126</v>
      </c>
      <c r="T206" s="3">
        <v>5.6689999999999996</v>
      </c>
      <c r="U206">
        <v>7.8893001379782426</v>
      </c>
      <c r="V206">
        <v>3.3856278037231982</v>
      </c>
      <c r="W206" s="5"/>
      <c r="AE206" s="5"/>
    </row>
    <row r="207" spans="17:31" x14ac:dyDescent="0.25">
      <c r="Q207" s="5"/>
      <c r="R207">
        <f t="shared" si="14"/>
        <v>2034</v>
      </c>
      <c r="S207" s="2">
        <v>49157</v>
      </c>
      <c r="T207" s="3">
        <v>5.7319000000000004</v>
      </c>
      <c r="U207">
        <v>7.9995298804250448</v>
      </c>
      <c r="V207">
        <v>3.4328691219146847</v>
      </c>
      <c r="W207" s="5"/>
      <c r="AE207" s="5"/>
    </row>
    <row r="208" spans="17:31" x14ac:dyDescent="0.25">
      <c r="Q208" s="5"/>
      <c r="R208">
        <f t="shared" si="14"/>
        <v>2034</v>
      </c>
      <c r="S208" s="2">
        <v>49188</v>
      </c>
      <c r="T208" s="3">
        <v>5.5587</v>
      </c>
      <c r="U208">
        <v>7.7318290773399552</v>
      </c>
      <c r="V208">
        <v>3.3226393794678826</v>
      </c>
      <c r="W208" s="5"/>
      <c r="AE208" s="5"/>
    </row>
    <row r="209" spans="17:31" x14ac:dyDescent="0.25">
      <c r="Q209" s="5"/>
      <c r="R209">
        <f t="shared" si="14"/>
        <v>2034</v>
      </c>
      <c r="S209" s="2">
        <v>49218</v>
      </c>
      <c r="T209" s="3">
        <v>5.6059999999999999</v>
      </c>
      <c r="U209">
        <v>7.7948175015952703</v>
      </c>
      <c r="V209">
        <v>3.3856278037231982</v>
      </c>
      <c r="W209" s="5"/>
      <c r="AE209" s="5"/>
    </row>
    <row r="210" spans="17:31" x14ac:dyDescent="0.25">
      <c r="Q210" s="5"/>
      <c r="R210">
        <f t="shared" si="14"/>
        <v>2034</v>
      </c>
      <c r="S210" s="2">
        <v>49249</v>
      </c>
      <c r="T210" s="3">
        <v>5.7949000000000002</v>
      </c>
      <c r="U210">
        <v>7.9995298804250448</v>
      </c>
      <c r="V210">
        <v>3.558845970425315</v>
      </c>
      <c r="W210" s="5"/>
      <c r="AE210" s="5"/>
    </row>
    <row r="211" spans="17:31" x14ac:dyDescent="0.25">
      <c r="Q211" s="5"/>
      <c r="R211">
        <f t="shared" si="14"/>
        <v>2034</v>
      </c>
      <c r="S211" s="2">
        <v>49279</v>
      </c>
      <c r="T211" s="3">
        <v>6.1256000000000004</v>
      </c>
      <c r="U211">
        <v>8.4404488502122526</v>
      </c>
      <c r="V211">
        <v>3.7793054553189185</v>
      </c>
      <c r="W211" s="5"/>
      <c r="AE211" s="5"/>
    </row>
    <row r="212" spans="17:31" x14ac:dyDescent="0.25">
      <c r="Q212" s="5"/>
      <c r="R212">
        <f t="shared" si="14"/>
        <v>2035</v>
      </c>
      <c r="S212" s="2">
        <v>49310</v>
      </c>
      <c r="T212" s="3">
        <v>6.2020999999999997</v>
      </c>
      <c r="U212">
        <v>8.5379234367473522</v>
      </c>
      <c r="V212">
        <v>3.7534644542681757</v>
      </c>
      <c r="W212" s="5"/>
      <c r="AE212" s="5"/>
    </row>
    <row r="213" spans="17:31" x14ac:dyDescent="0.25">
      <c r="Q213" s="5"/>
      <c r="R213">
        <f t="shared" si="14"/>
        <v>2035</v>
      </c>
      <c r="S213" s="2">
        <v>49341</v>
      </c>
      <c r="T213" s="3">
        <v>6.2182000000000004</v>
      </c>
      <c r="U213">
        <v>8.5701420157539463</v>
      </c>
      <c r="V213">
        <v>3.7695737437714723</v>
      </c>
      <c r="W213" s="5"/>
      <c r="AE213" s="5"/>
    </row>
    <row r="214" spans="17:31" x14ac:dyDescent="0.25">
      <c r="Q214" s="5"/>
      <c r="R214">
        <f t="shared" si="14"/>
        <v>2035</v>
      </c>
      <c r="S214" s="2">
        <v>49369</v>
      </c>
      <c r="T214" s="3">
        <v>5.9120999999999997</v>
      </c>
      <c r="U214">
        <v>8.1674097781715247</v>
      </c>
      <c r="V214">
        <v>3.5601529802286129</v>
      </c>
      <c r="W214" s="5"/>
      <c r="AE214" s="5"/>
    </row>
    <row r="215" spans="17:31" x14ac:dyDescent="0.25">
      <c r="Q215" s="5"/>
      <c r="R215">
        <f t="shared" si="14"/>
        <v>2035</v>
      </c>
      <c r="S215" s="2">
        <v>49400</v>
      </c>
      <c r="T215" s="3">
        <v>5.5899000000000001</v>
      </c>
      <c r="U215">
        <v>7.7646775405891022</v>
      </c>
      <c r="V215">
        <v>3.3185136376791595</v>
      </c>
      <c r="W215" s="5"/>
      <c r="AE215" s="5"/>
    </row>
    <row r="216" spans="17:31" x14ac:dyDescent="0.25">
      <c r="Q216" s="5"/>
      <c r="R216">
        <f t="shared" si="14"/>
        <v>2035</v>
      </c>
      <c r="S216" s="2">
        <v>49430</v>
      </c>
      <c r="T216" s="3">
        <v>5.5094000000000003</v>
      </c>
      <c r="U216">
        <v>7.700240382575914</v>
      </c>
      <c r="V216">
        <v>3.2218579006593782</v>
      </c>
      <c r="W216" s="5"/>
      <c r="AE216" s="5"/>
    </row>
    <row r="217" spans="17:31" x14ac:dyDescent="0.25">
      <c r="Q217" s="5"/>
      <c r="R217">
        <f t="shared" si="14"/>
        <v>2035</v>
      </c>
      <c r="S217" s="2">
        <v>49461</v>
      </c>
      <c r="T217" s="3">
        <v>5.5576999999999996</v>
      </c>
      <c r="U217">
        <v>7.7646775405891022</v>
      </c>
      <c r="V217">
        <v>3.2540764796659718</v>
      </c>
      <c r="W217" s="5"/>
      <c r="AE217" s="5"/>
    </row>
    <row r="218" spans="17:31" x14ac:dyDescent="0.25">
      <c r="Q218" s="5"/>
      <c r="R218">
        <f t="shared" si="14"/>
        <v>2035</v>
      </c>
      <c r="S218" s="2">
        <v>49491</v>
      </c>
      <c r="T218" s="3">
        <v>5.8799000000000001</v>
      </c>
      <c r="U218">
        <v>8.199628357178117</v>
      </c>
      <c r="V218">
        <v>3.4634972432088316</v>
      </c>
      <c r="W218" s="5"/>
      <c r="AE218" s="5"/>
    </row>
    <row r="219" spans="17:31" x14ac:dyDescent="0.25">
      <c r="Q219" s="5"/>
      <c r="R219">
        <f t="shared" si="14"/>
        <v>2035</v>
      </c>
      <c r="S219" s="2">
        <v>49522</v>
      </c>
      <c r="T219" s="3">
        <v>5.9603999999999999</v>
      </c>
      <c r="U219">
        <v>8.3123933837011954</v>
      </c>
      <c r="V219">
        <v>3.5118251117187222</v>
      </c>
      <c r="W219" s="5"/>
      <c r="AE219" s="5"/>
    </row>
    <row r="220" spans="17:31" x14ac:dyDescent="0.25">
      <c r="Q220" s="5"/>
      <c r="R220">
        <f t="shared" si="14"/>
        <v>2035</v>
      </c>
      <c r="S220" s="2">
        <v>49553</v>
      </c>
      <c r="T220" s="3">
        <v>5.7510000000000003</v>
      </c>
      <c r="U220">
        <v>8.0224261726418522</v>
      </c>
      <c r="V220">
        <v>3.3990600851956438</v>
      </c>
      <c r="W220" s="5"/>
      <c r="AE220" s="5"/>
    </row>
    <row r="221" spans="17:31" x14ac:dyDescent="0.25">
      <c r="Q221" s="5"/>
      <c r="R221">
        <f t="shared" si="14"/>
        <v>2035</v>
      </c>
      <c r="S221" s="2">
        <v>49583</v>
      </c>
      <c r="T221" s="3">
        <v>5.7992999999999997</v>
      </c>
      <c r="U221">
        <v>8.0546447516484463</v>
      </c>
      <c r="V221">
        <v>3.447387953705535</v>
      </c>
      <c r="W221" s="5"/>
      <c r="AE221" s="5"/>
    </row>
    <row r="222" spans="17:31" x14ac:dyDescent="0.25">
      <c r="Q222" s="5"/>
      <c r="R222">
        <f t="shared" si="14"/>
        <v>2035</v>
      </c>
      <c r="S222" s="2">
        <v>49614</v>
      </c>
      <c r="T222" s="3">
        <v>5.9764999999999997</v>
      </c>
      <c r="U222">
        <v>8.247956225688009</v>
      </c>
      <c r="V222">
        <v>3.6245901382418007</v>
      </c>
      <c r="W222" s="5"/>
      <c r="AE222" s="5"/>
    </row>
    <row r="223" spans="17:31" x14ac:dyDescent="0.25">
      <c r="Q223" s="5"/>
      <c r="R223">
        <f t="shared" si="14"/>
        <v>2035</v>
      </c>
      <c r="S223" s="2">
        <v>49644</v>
      </c>
      <c r="T223" s="3">
        <v>6.2826000000000004</v>
      </c>
      <c r="U223">
        <v>8.6506884632704306</v>
      </c>
      <c r="V223">
        <v>3.8179016122813634</v>
      </c>
      <c r="W223" s="5"/>
      <c r="AE223" s="5"/>
    </row>
    <row r="224" spans="17:31" x14ac:dyDescent="0.25">
      <c r="Q224" s="5"/>
      <c r="R224">
        <f t="shared" si="14"/>
        <v>2036</v>
      </c>
      <c r="S224" s="2">
        <v>49675</v>
      </c>
      <c r="T224" s="3">
        <v>6.3446999999999996</v>
      </c>
      <c r="U224">
        <v>8.7507754789544112</v>
      </c>
      <c r="V224">
        <v>3.6749961050976157</v>
      </c>
      <c r="W224" s="5"/>
      <c r="AE224" s="5"/>
    </row>
    <row r="225" spans="17:31" x14ac:dyDescent="0.25">
      <c r="Q225" s="5"/>
      <c r="R225">
        <f t="shared" si="14"/>
        <v>2036</v>
      </c>
      <c r="S225" s="2">
        <v>49706</v>
      </c>
      <c r="T225" s="3">
        <v>6.3776999999999999</v>
      </c>
      <c r="U225">
        <v>8.7837350852781579</v>
      </c>
      <c r="V225">
        <v>3.7079557114213615</v>
      </c>
      <c r="W225" s="5"/>
      <c r="AE225" s="5"/>
    </row>
    <row r="226" spans="17:31" x14ac:dyDescent="0.25">
      <c r="Q226" s="5"/>
      <c r="R226">
        <f t="shared" si="14"/>
        <v>2036</v>
      </c>
      <c r="S226" s="2">
        <v>49735</v>
      </c>
      <c r="T226" s="3">
        <v>6.1470000000000002</v>
      </c>
      <c r="U226">
        <v>8.5035784315263214</v>
      </c>
      <c r="V226">
        <v>3.5431576798026341</v>
      </c>
      <c r="W226" s="5"/>
      <c r="AE226" s="5"/>
    </row>
    <row r="227" spans="17:31" x14ac:dyDescent="0.25">
      <c r="Q227" s="5"/>
      <c r="R227">
        <f t="shared" si="14"/>
        <v>2036</v>
      </c>
      <c r="S227" s="2">
        <v>49766</v>
      </c>
      <c r="T227" s="3">
        <v>5.9161999999999999</v>
      </c>
      <c r="U227">
        <v>8.2234217777744867</v>
      </c>
      <c r="V227">
        <v>3.3618798450220342</v>
      </c>
      <c r="W227" s="5"/>
      <c r="AE227" s="5"/>
    </row>
    <row r="228" spans="17:31" x14ac:dyDescent="0.25">
      <c r="Q228" s="5"/>
      <c r="R228">
        <f t="shared" si="14"/>
        <v>2036</v>
      </c>
      <c r="S228" s="2">
        <v>49796</v>
      </c>
      <c r="T228" s="3">
        <v>5.8667999999999996</v>
      </c>
      <c r="U228">
        <v>8.19046217145074</v>
      </c>
      <c r="V228">
        <v>3.2794808292126705</v>
      </c>
      <c r="W228" s="5"/>
      <c r="AE228" s="5"/>
    </row>
    <row r="229" spans="17:31" x14ac:dyDescent="0.25">
      <c r="Q229" s="5"/>
      <c r="R229">
        <f t="shared" si="14"/>
        <v>2036</v>
      </c>
      <c r="S229" s="2">
        <v>49827</v>
      </c>
      <c r="T229" s="3">
        <v>5.9492000000000003</v>
      </c>
      <c r="U229">
        <v>8.3223005967457215</v>
      </c>
      <c r="V229">
        <v>3.3289202386982888</v>
      </c>
      <c r="W229" s="5"/>
      <c r="AE229" s="5"/>
    </row>
    <row r="230" spans="17:31" x14ac:dyDescent="0.25">
      <c r="Q230" s="5"/>
      <c r="R230">
        <f t="shared" si="14"/>
        <v>2036</v>
      </c>
      <c r="S230" s="2">
        <v>49857</v>
      </c>
      <c r="T230" s="3">
        <v>6.3117999999999999</v>
      </c>
      <c r="U230">
        <v>8.8002148884400313</v>
      </c>
      <c r="V230">
        <v>3.5431576798026341</v>
      </c>
      <c r="W230" s="5"/>
      <c r="AE230" s="5"/>
    </row>
    <row r="231" spans="17:31" x14ac:dyDescent="0.25">
      <c r="Q231" s="5"/>
      <c r="R231">
        <f t="shared" si="14"/>
        <v>2036</v>
      </c>
      <c r="S231" s="2">
        <v>49888</v>
      </c>
      <c r="T231" s="3">
        <v>6.3941999999999997</v>
      </c>
      <c r="U231">
        <v>8.9320533137350129</v>
      </c>
      <c r="V231">
        <v>3.5761172861263795</v>
      </c>
      <c r="W231" s="5"/>
      <c r="AE231" s="5"/>
    </row>
    <row r="232" spans="17:31" x14ac:dyDescent="0.25">
      <c r="Q232" s="5"/>
      <c r="R232">
        <f t="shared" si="14"/>
        <v>2036</v>
      </c>
      <c r="S232" s="2">
        <v>49919</v>
      </c>
      <c r="T232" s="3">
        <v>6.1798999999999999</v>
      </c>
      <c r="U232">
        <v>8.6189370536594314</v>
      </c>
      <c r="V232">
        <v>3.4607586639932708</v>
      </c>
      <c r="W232" s="5"/>
      <c r="AE232" s="5"/>
    </row>
    <row r="233" spans="17:31" x14ac:dyDescent="0.25">
      <c r="Q233" s="5"/>
      <c r="R233">
        <f t="shared" si="14"/>
        <v>2036</v>
      </c>
      <c r="S233" s="2">
        <v>49949</v>
      </c>
      <c r="T233" s="3">
        <v>6.2129000000000003</v>
      </c>
      <c r="U233">
        <v>8.6518966599831764</v>
      </c>
      <c r="V233">
        <v>3.5101980734788887</v>
      </c>
      <c r="W233" s="5"/>
      <c r="AE233" s="5"/>
    </row>
    <row r="234" spans="17:31" x14ac:dyDescent="0.25">
      <c r="Q234" s="5"/>
      <c r="R234">
        <f t="shared" si="14"/>
        <v>2036</v>
      </c>
      <c r="S234" s="2">
        <v>49980</v>
      </c>
      <c r="T234" s="3">
        <v>6.4600999999999997</v>
      </c>
      <c r="U234">
        <v>8.9155735105731395</v>
      </c>
      <c r="V234">
        <v>3.7409153177451069</v>
      </c>
      <c r="W234" s="5"/>
      <c r="AE234" s="5"/>
    </row>
    <row r="235" spans="17:31" x14ac:dyDescent="0.25">
      <c r="Q235" s="5"/>
      <c r="R235">
        <f t="shared" si="14"/>
        <v>2036</v>
      </c>
      <c r="S235" s="2">
        <v>50010</v>
      </c>
      <c r="T235" s="3">
        <v>6.8391000000000002</v>
      </c>
      <c r="U235">
        <v>9.4264474085911942</v>
      </c>
      <c r="V235">
        <v>3.9716325620113251</v>
      </c>
      <c r="W235" s="5"/>
      <c r="AE235" s="5"/>
    </row>
    <row r="236" spans="17:31" x14ac:dyDescent="0.25">
      <c r="Q236" s="5"/>
      <c r="R236">
        <f t="shared" si="14"/>
        <v>2037</v>
      </c>
      <c r="S236" s="2">
        <v>50041</v>
      </c>
      <c r="T236" s="3">
        <v>6.8716999999999997</v>
      </c>
      <c r="U236">
        <v>9.4822480220972949</v>
      </c>
      <c r="V236">
        <v>3.9411119665555363</v>
      </c>
      <c r="W236" s="5"/>
      <c r="AE236" s="5"/>
    </row>
    <row r="237" spans="17:31" x14ac:dyDescent="0.25">
      <c r="Q237" s="5"/>
      <c r="R237">
        <f t="shared" si="14"/>
        <v>2037</v>
      </c>
      <c r="S237" s="2">
        <v>50072</v>
      </c>
      <c r="T237" s="3">
        <v>6.9054000000000002</v>
      </c>
      <c r="U237">
        <v>9.532775098591598</v>
      </c>
      <c r="V237">
        <v>3.9579543253869707</v>
      </c>
      <c r="W237" s="5"/>
      <c r="AE237" s="5"/>
    </row>
    <row r="238" spans="17:31" x14ac:dyDescent="0.25">
      <c r="Q238" s="5"/>
      <c r="R238">
        <f t="shared" si="14"/>
        <v>2037</v>
      </c>
      <c r="S238" s="2">
        <v>50100</v>
      </c>
      <c r="T238" s="3">
        <v>6.5179999999999998</v>
      </c>
      <c r="U238">
        <v>9.0275043336485794</v>
      </c>
      <c r="V238">
        <v>3.7053189429154618</v>
      </c>
      <c r="W238" s="5"/>
      <c r="AE238" s="5"/>
    </row>
    <row r="239" spans="17:31" x14ac:dyDescent="0.25">
      <c r="Q239" s="5"/>
      <c r="R239">
        <f t="shared" si="14"/>
        <v>2037</v>
      </c>
      <c r="S239" s="2">
        <v>50131</v>
      </c>
      <c r="T239" s="3">
        <v>6.0968999999999998</v>
      </c>
      <c r="U239">
        <v>8.4717064922112613</v>
      </c>
      <c r="V239">
        <v>3.435841201612519</v>
      </c>
      <c r="W239" s="5"/>
      <c r="AE239" s="5"/>
    </row>
    <row r="240" spans="17:31" x14ac:dyDescent="0.25">
      <c r="Q240" s="5"/>
      <c r="R240">
        <f t="shared" si="14"/>
        <v>2037</v>
      </c>
      <c r="S240" s="2">
        <v>50161</v>
      </c>
      <c r="T240" s="3">
        <v>6.0126999999999997</v>
      </c>
      <c r="U240">
        <v>8.4043370568855256</v>
      </c>
      <c r="V240">
        <v>3.3347870486239155</v>
      </c>
      <c r="W240" s="5"/>
      <c r="AE240" s="5"/>
    </row>
    <row r="241" spans="17:31" x14ac:dyDescent="0.25">
      <c r="Q241" s="5"/>
      <c r="R241">
        <f t="shared" si="14"/>
        <v>2037</v>
      </c>
      <c r="S241" s="2">
        <v>50192</v>
      </c>
      <c r="T241" s="3">
        <v>6.0632000000000001</v>
      </c>
      <c r="U241">
        <v>8.4885488510426939</v>
      </c>
      <c r="V241">
        <v>3.3347870486239155</v>
      </c>
      <c r="W241" s="5"/>
      <c r="AE241" s="5"/>
    </row>
    <row r="242" spans="17:31" x14ac:dyDescent="0.25">
      <c r="Q242" s="5"/>
      <c r="R242">
        <f t="shared" si="14"/>
        <v>2037</v>
      </c>
      <c r="S242" s="2">
        <v>50222</v>
      </c>
      <c r="T242" s="3">
        <v>6.4001000000000001</v>
      </c>
      <c r="U242">
        <v>8.9432925394914093</v>
      </c>
      <c r="V242">
        <v>3.5537377134325561</v>
      </c>
      <c r="W242" s="5"/>
      <c r="AE242" s="5"/>
    </row>
    <row r="243" spans="17:31" x14ac:dyDescent="0.25">
      <c r="Q243" s="5"/>
      <c r="R243">
        <f t="shared" si="14"/>
        <v>2037</v>
      </c>
      <c r="S243" s="2">
        <v>50253</v>
      </c>
      <c r="T243" s="3">
        <v>6.4843000000000002</v>
      </c>
      <c r="U243">
        <v>9.0443466924800138</v>
      </c>
      <c r="V243">
        <v>3.6042647899268583</v>
      </c>
      <c r="W243" s="5"/>
      <c r="AE243" s="5"/>
    </row>
    <row r="244" spans="17:31" x14ac:dyDescent="0.25">
      <c r="Q244" s="5"/>
      <c r="R244">
        <f t="shared" si="14"/>
        <v>2037</v>
      </c>
      <c r="S244" s="2">
        <v>50284</v>
      </c>
      <c r="T244" s="3">
        <v>6.1810999999999998</v>
      </c>
      <c r="U244">
        <v>8.6401300805255996</v>
      </c>
      <c r="V244">
        <v>3.4189988427810847</v>
      </c>
      <c r="W244" s="5"/>
      <c r="AE244" s="5"/>
    </row>
    <row r="245" spans="17:31" x14ac:dyDescent="0.25">
      <c r="Q245" s="5"/>
      <c r="R245">
        <f t="shared" si="14"/>
        <v>2037</v>
      </c>
      <c r="S245" s="2">
        <v>50314</v>
      </c>
      <c r="T245" s="3">
        <v>6.2484999999999999</v>
      </c>
      <c r="U245">
        <v>8.6738147981884683</v>
      </c>
      <c r="V245">
        <v>3.5032106369382547</v>
      </c>
      <c r="W245" s="5"/>
      <c r="AE245" s="5"/>
    </row>
    <row r="246" spans="17:31" x14ac:dyDescent="0.25">
      <c r="Q246" s="5"/>
      <c r="R246">
        <f t="shared" si="14"/>
        <v>2037</v>
      </c>
      <c r="S246" s="2">
        <v>50345</v>
      </c>
      <c r="T246" s="3">
        <v>6.4505999999999997</v>
      </c>
      <c r="U246">
        <v>8.892765462997108</v>
      </c>
      <c r="V246">
        <v>3.7053189429154618</v>
      </c>
      <c r="W246" s="5"/>
      <c r="AE246" s="5"/>
    </row>
    <row r="247" spans="17:31" x14ac:dyDescent="0.25">
      <c r="Q247" s="5"/>
      <c r="R247">
        <f t="shared" si="14"/>
        <v>2037</v>
      </c>
      <c r="S247" s="2">
        <v>50375</v>
      </c>
      <c r="T247" s="3">
        <v>6.8716999999999997</v>
      </c>
      <c r="U247">
        <v>9.4654056632658605</v>
      </c>
      <c r="V247">
        <v>3.9747966842184042</v>
      </c>
      <c r="W247" s="5"/>
      <c r="AE247" s="5"/>
    </row>
    <row r="248" spans="17:31" x14ac:dyDescent="0.25">
      <c r="Q248" s="5"/>
      <c r="S248" s="2"/>
      <c r="W248" s="5"/>
      <c r="AE248" s="5"/>
    </row>
    <row r="249" spans="17:31" x14ac:dyDescent="0.25">
      <c r="Q249" s="5"/>
      <c r="S249" s="2"/>
      <c r="T249" s="3"/>
      <c r="U249" s="3"/>
      <c r="W249" s="5"/>
      <c r="AE249" s="5"/>
    </row>
    <row r="250" spans="17:31" x14ac:dyDescent="0.25">
      <c r="Q250" s="5"/>
      <c r="S250" s="2"/>
      <c r="T250" s="3"/>
      <c r="U250" s="3"/>
      <c r="W250" s="5"/>
      <c r="AE250" s="5"/>
    </row>
    <row r="251" spans="17:31" x14ac:dyDescent="0.25">
      <c r="Q251" s="5"/>
      <c r="S251" s="2"/>
      <c r="T251" s="3"/>
      <c r="U251" s="3"/>
      <c r="W251" s="5"/>
      <c r="AE251" s="5"/>
    </row>
    <row r="252" spans="17:31" x14ac:dyDescent="0.25">
      <c r="S252" s="2"/>
    </row>
    <row r="253" spans="17:31" x14ac:dyDescent="0.25">
      <c r="S253" s="2"/>
    </row>
    <row r="254" spans="17:31" x14ac:dyDescent="0.25">
      <c r="S254" s="2"/>
    </row>
    <row r="255" spans="17:31" x14ac:dyDescent="0.25">
      <c r="S255" s="2"/>
    </row>
    <row r="256" spans="17:31" x14ac:dyDescent="0.25">
      <c r="S256" s="2"/>
    </row>
    <row r="257" spans="19:19" x14ac:dyDescent="0.25">
      <c r="S257" s="2"/>
    </row>
    <row r="258" spans="19:19" x14ac:dyDescent="0.25">
      <c r="S258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 6.1 - Price curve Charts</vt:lpstr>
      <vt:lpstr>HLH</vt:lpstr>
      <vt:lpstr>LLH</vt:lpstr>
      <vt:lpstr>Gas - Opal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2018-04-16T17:12:25Z</dcterms:created>
  <dcterms:modified xsi:type="dcterms:W3CDTF">2018-04-30T16:39:44Z</dcterms:modified>
</cp:coreProperties>
</file>